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15" windowHeight="11400" firstSheet="1" activeTab="1"/>
  </bookViews>
  <sheets>
    <sheet name="资金汇总" sheetId="1" state="hidden" r:id="rId1"/>
    <sheet name="重点小城镇" sheetId="2" r:id="rId2"/>
    <sheet name="高质量美丽宜居村庄" sheetId="3" state="hidden" r:id="rId3"/>
    <sheet name="抗震宜居房和“空心房”任务表" sheetId="4" state="hidden" r:id="rId4"/>
  </sheets>
  <definedNames>
    <definedName name="_xlnm.Print_Titles" localSheetId="2">'高质量美丽宜居村庄'!$2:$3</definedName>
    <definedName name="_xlnm.Print_Titles" localSheetId="1">'重点小城镇'!$2:$4</definedName>
  </definedNames>
  <calcPr fullCalcOnLoad="1"/>
</workbook>
</file>

<file path=xl/sharedStrings.xml><?xml version="1.0" encoding="utf-8"?>
<sst xmlns="http://schemas.openxmlformats.org/spreadsheetml/2006/main" count="101" uniqueCount="82">
  <si>
    <t>2021年农村领域重点建设项目资金计划表</t>
  </si>
  <si>
    <t>序号</t>
  </si>
  <si>
    <t>项目名称</t>
  </si>
  <si>
    <t>数量（个、套）</t>
  </si>
  <si>
    <t>2021年总概算投资（万元）</t>
  </si>
  <si>
    <t>本级资金（万元）</t>
  </si>
  <si>
    <t>争取住建厅补助资金（万元）</t>
  </si>
  <si>
    <t>其他资金（万元）</t>
  </si>
  <si>
    <t>备注</t>
  </si>
  <si>
    <t>重点镇</t>
  </si>
  <si>
    <t>高质量美丽村庄</t>
  </si>
  <si>
    <t>抗震易居房</t>
  </si>
  <si>
    <t xml:space="preserve"> </t>
  </si>
  <si>
    <t>“空心房”</t>
  </si>
  <si>
    <t>合计</t>
  </si>
  <si>
    <t>附件1</t>
  </si>
  <si>
    <t>2023年利通区重点小城镇建设项目任务表</t>
  </si>
  <si>
    <t>单位：户、万元</t>
  </si>
  <si>
    <t>乡镇</t>
  </si>
  <si>
    <t>惠及
农户</t>
  </si>
  <si>
    <t>2023年计划投资</t>
  </si>
  <si>
    <t>自治区住建厅专项资金</t>
  </si>
  <si>
    <t>整合项目资金</t>
  </si>
  <si>
    <t>社会企业投资</t>
  </si>
  <si>
    <t>基本情况</t>
  </si>
  <si>
    <t>2023年建设内容</t>
  </si>
  <si>
    <t>金积镇</t>
  </si>
  <si>
    <t>乳制品产业重点镇建设项目</t>
  </si>
  <si>
    <t>金积镇小城镇集镇区建成区总面积5.8平方公里，镇区人口2.78万人，是金积镇经济、文化中心区域，现有市级驻地二级单位15家，各类企业1100家，规模以上工业企业38家，带动周边就业4.7万人，个体工商户3600余家。形成了以设施农业、露地蔬菜为主的优质高效农业；以伊利、夏进、恒枫为主的乳制品加工产业，生产的乳制品产量占宁夏乳制品产量的70％。宁夏伊利已成为亚洲最大的液态奶加工企业；以电商物流为主的商贸流通产业。</t>
  </si>
  <si>
    <r>
      <t>一、专项资金建设工程（3个）</t>
    </r>
    <r>
      <rPr>
        <sz val="10"/>
        <rFont val="宋体"/>
        <family val="0"/>
      </rPr>
      <t>：分别是金积农业产业融合发展示范园建设项目、</t>
    </r>
    <r>
      <rPr>
        <sz val="10"/>
        <rFont val="宋体"/>
        <family val="0"/>
      </rPr>
      <t>利通区金积镇农资交易服务中心建设及基础设施配套项目、</t>
    </r>
    <r>
      <rPr>
        <sz val="10"/>
        <rFont val="宋体"/>
        <family val="0"/>
      </rPr>
      <t xml:space="preserve">金积镇田桥村现代设施农业产业园项目。
</t>
    </r>
    <r>
      <rPr>
        <b/>
        <sz val="10"/>
        <rFont val="宋体"/>
        <family val="0"/>
      </rPr>
      <t>二、整合资金及地方配套建设工程（6个）：</t>
    </r>
    <r>
      <rPr>
        <sz val="10"/>
        <rFont val="宋体"/>
        <family val="0"/>
      </rPr>
      <t>分别是金积镇金福苑小区屋面改造项目、宁夏吴忠金积工业园区金积核心区蒸汽管网江南路西段延伸扩建项目、金积镇大院子村扬水泵站提升项目、金积镇设施温棚提升项目、利通区金积镇2023年冬季清洁取暖项目、利通区金积镇2023年农村公路项目。</t>
    </r>
    <r>
      <rPr>
        <sz val="10"/>
        <rFont val="宋体"/>
        <family val="0"/>
      </rPr>
      <t xml:space="preserve">
</t>
    </r>
    <r>
      <rPr>
        <b/>
        <sz val="10"/>
        <rFont val="宋体"/>
        <family val="0"/>
      </rPr>
      <t>三、社会投资建设工程（8个）：</t>
    </r>
    <r>
      <rPr>
        <sz val="10"/>
        <rFont val="宋体"/>
        <family val="0"/>
      </rPr>
      <t>分别是“金积堡”特色商业街区建设项目、宁夏伊利淡奶油生产线改造整合及新增原奶仓项目、宁夏金世纪包装印刷有限公司年产1亿平方米环保纸制品包装生产、宁夏夏进制箱包装有限公司引进德国高宝利必达105-7七色加双上光胶印机智能数字化彩印包装升级改造项目、宁夏中桦雪面粉有限公司面粉及面熟制品生产项目、宁夏巨元乳业有限公司年产17000吨高端乳制品系列产品开发项目、吴忠市乾禹包装科技有限公司塑料包装制品项目、申能吴忠热电有限责任公司吴忠市城市供热热源水处理及配套基础设施项目。</t>
    </r>
  </si>
  <si>
    <t>郭家桥乡</t>
  </si>
  <si>
    <t>郭家桥乡重点小城镇建设项目</t>
  </si>
  <si>
    <t>郭家桥乡总面积28平方公里，农户6924户，总人口22038人，集镇建成区总面积1.2平方公里，是郭家桥乡经济、文化中心区域，现有各类企事业单位18家，九年一贯制学校1所，各类商120户，集贸市场1座。建成集中安置区165亩8.1万平方米，辖区葡萄产业面积达1000余亩，设施农业面积达2370余亩，是该乡主导产业，是群众致富增收的重要支柱，也是郭家桥乡经济发展支撑。</t>
  </si>
  <si>
    <r>
      <t>一、专项资金建设工程（1个）</t>
    </r>
    <r>
      <rPr>
        <sz val="10"/>
        <rFont val="宋体"/>
        <family val="0"/>
      </rPr>
      <t>：集镇区基础设施完善工程项目。</t>
    </r>
    <r>
      <rPr>
        <sz val="10"/>
        <color indexed="8"/>
        <rFont val="宋体"/>
        <family val="0"/>
      </rPr>
      <t xml:space="preserve">
</t>
    </r>
    <r>
      <rPr>
        <b/>
        <sz val="10"/>
        <color indexed="8"/>
        <rFont val="宋体"/>
        <family val="0"/>
      </rPr>
      <t>二、整合资金及地方配套建设工程（</t>
    </r>
    <r>
      <rPr>
        <b/>
        <sz val="10"/>
        <color indexed="8"/>
        <rFont val="宋体"/>
        <family val="0"/>
      </rPr>
      <t>11</t>
    </r>
    <r>
      <rPr>
        <b/>
        <sz val="10"/>
        <color indexed="8"/>
        <rFont val="宋体"/>
        <family val="0"/>
      </rPr>
      <t>个）：</t>
    </r>
    <r>
      <rPr>
        <sz val="10"/>
        <color indexed="8"/>
        <rFont val="宋体"/>
        <family val="0"/>
      </rPr>
      <t xml:space="preserve">分别是健身步道项目、郭家桥乡中心卫生院改建项目、金水河湾农村产业融合发展示范园项目、农村公路建设项目、郭家桥乡少年军校建设项目、郭家桥农村客运服务站项目、苦水河综合治理工程项目、二代设施农业大棚提升改造二期项目、清洁能源改造建设项目、文站沟沟道砌护改造项目、郭家桥乡高标准农田整治项目。
</t>
    </r>
    <r>
      <rPr>
        <b/>
        <sz val="10"/>
        <color indexed="8"/>
        <rFont val="宋体"/>
        <family val="0"/>
      </rPr>
      <t>三、社会投资建设工程（4个）：</t>
    </r>
    <r>
      <rPr>
        <sz val="10"/>
        <color indexed="8"/>
        <rFont val="宋体"/>
        <family val="0"/>
      </rPr>
      <t>分别是集镇区特色文化商业街项目、金水河湾分拣包装中心项目、万达美华文旅小镇项目、凤朝鸣庭建设二期项目。</t>
    </r>
  </si>
  <si>
    <t>附件2</t>
  </si>
  <si>
    <t>2022年利通区高质量美丽宜居村庄建设项目</t>
  </si>
  <si>
    <t>村庄</t>
  </si>
  <si>
    <t>惠及
农户（户）</t>
  </si>
  <si>
    <t>2021年年投资概算（万元）</t>
  </si>
  <si>
    <t>村庄基本情况</t>
  </si>
  <si>
    <t>2021年建设内容</t>
  </si>
  <si>
    <t>上桥镇</t>
  </si>
  <si>
    <t>牛家坊村、 4、 5 、7 、8队</t>
  </si>
  <si>
    <t>上桥镇围绕“黄河金岸、丝路文化、水韵吴忠”，坚持创新、协调、绿色、开放、共享的发展理念，依托牛家坊村“全国乡村旅游重点村”“全国生态文化村”“全国一村一品示范村镇”“中国美丽休闲乡村”“全国3A景区”“全国特色产业亿元村”等品牌优势，实行“党支部+集体经济组织+企业+农户”模式，以村集体牵头，积极引导企业、致富带头人采取独资、参股、合作等形式开发建设休闲农业与乡村旅游项目，重点推进牛家坊民俗文化村现代服务业集聚区项目建设，累计实施重点建设项目32个。初步建成以黄河农耕文化、民俗文化体验及特色产业展示为主导，以城南生态文化公园、植慧谷、中华美食街、好吃街、特色产业村、强家老醋、悦祥养老服务中心等为旅游主线，集体验游玩、采摘购物、民宿餐饮为一体的牛家坊民俗文化村现代服务业集聚区精品旅游线路。集聚区的建设大幅提升了当地群众的经济收入水平及居住生活环境，带动周边3000名群众进行创业就业，2020年集聚区年营业额收入约为7000万元，牛家坊村村集体经济收入达到120万元，农民人均可支配收入达2万元。带动牛家坊民俗文化村现代服务业集聚区内农业、加工业、休闲旅游业融合发展，打造融特色餐饮、民俗文化、现代农业、生态景观、休闲度假、文化娱乐和农耕体验为一体的一二三产业融合发展体系。</t>
  </si>
  <si>
    <t>2022年村庄范围内实施牛家坊清一沟民俗街基础设施、牛家坊绿地公园（休闲游乐区）基础设施、牛家坊生态农业产业园基础设施等3个建设项目；村域范围内实施牛家坊民俗文化村现代服务业集聚区绿地公园、吴忠市黄河文化公园（宁夏段）牛家坊游客接待服务中心、吴吃堡等3个重点建设项目。</t>
  </si>
  <si>
    <t>东塔寺乡</t>
  </si>
  <si>
    <t>白寺滩村4、7、8、12队</t>
  </si>
  <si>
    <t>白寺滩村是利通区东塔寺乡最大的农业村，是自治区生态村。该村下辖13个村民小组，有农户1536户，人口5016人，劳动力2960人，该村现有耕地面积7336亩，以种植“龙二”大青葡萄、绿色果蔬为主，是自治区“万亩永久性蔬菜基地”，也是“吴忠市菜篮子基地”。特色产业：“四产业”：即重点打造大青葡萄、露地蔬菜、设施农业、经果林业四大片区。构建出集观光采摘、农事体验、民宿旅游为一体的产业发展链条，逐步实现村庄产业发展复合高效、基础设施提档升级、创建成果共建共享，提升人民群众的幸福感和获得感。“龙二大青”葡萄采摘季作为利通区“全域旅游示范区”创建的压轴大戏，结合传统节日、民间特色节庆、大青葡萄节、农民丰收节等节日，在白寺滩村已连续举办了三届中国农民丰收节、五届大青葡萄采摘节，其中包含文艺演出、体育比赛、趣味采摘、媒体采风等多项活动内容，旨在以葡萄为媒，以节庆会友，打响白寺滩村特色产业品牌，做到农业观光、文化旅游与产业脱贫有机结合。2019年9月，“龙二大青葡萄”获北京世园会优质果品大赛优秀奖。2015年11月，龙二大青葡萄被第十三届中国国际农产品交易会组委会授予“有较强影响力的果品区域公用品牌”；2019年7月，龙二大青葡萄被吴忠市人民政府确认为“第六批吴忠市级非物质文化遗产代表性项目”</t>
  </si>
  <si>
    <t>1.新建2个民宿（900平米）；
2.新建乡愁记忆馆1处300平米；
3.大青葡萄园区新建2条观光路350米、产业基地农路硬化25050平米、安装太阳能路灯200盏；
4.墟里党建便民法治文化广场2800平米；
5.新建大青连栋拱棚4栋（冷棚）占地面积13210平米；6.苦水河两岸（12.4公里）坡道砌护、道路建设及绿化、观景台修建、新建观光桥；
7.占地19.82亩，新建大青葡萄连拱冷棚34个。</t>
  </si>
  <si>
    <t>高闸镇</t>
  </si>
  <si>
    <t>李桥村7、8、9、11队</t>
  </si>
  <si>
    <t xml:space="preserve">1.高闸镇李桥村位于镇区西侧5公里处，京藏高速、马青公路、侯余公路穿村而过，全村总人口1100户3250人，全村以农业种植为主，现有耕地面积5170亩。主要种植供港蔬菜、露地蔬菜、黄花菜、小番茄、青储玉米等。
2.高闸镇李桥村蔬菜产业为主，以红燕家庭农场为纽带，主要种植芥蓝、菜心、学斗等港菜及小番茄、香菜、西兰花等。全村以吴忠市茂鑫通冷藏运输有限公司为依托，同时土地实现了流转，解放劳动力。通过探索宁夏特色产业村庄建设的新模式和新机制对村庄全面规划和改造，实现社会经济与生态环境的有机融合，建成具有生活功能完善、自然生态环境良好的现代农业产业特色村。
</t>
  </si>
  <si>
    <t>项目建设地点位于李桥村8、9队，主要建设内容有：改建农室体验馆3户、墙面改造11000平米、道路维修改造4500平米、墙体彩绘1400平米，边沟治理1000平米,边坡治理4000平米等。</t>
  </si>
  <si>
    <t>古城镇</t>
  </si>
  <si>
    <t>新华桥村3、10队</t>
  </si>
  <si>
    <t xml:space="preserve">1.村庄基本情况：新华桥村辖区总面积为7.3平方公里，现有10个村民小组，1285户3558人，其中党员104人。全村农用面积8920亩，其中村域生态面积2280亩，村庄建设用地1500亩，耕地面积5200亩。2020年村集体收入19.7万元，农民人均可支配收入达到15850元。
2.主导产业发展优势：利通区古城镇新华桥村，是利通区国家级农村产业融合发展示范园的核心区。荣获自治区“多规合一”村庄规划试点、自治区人居环境整治示范村、吴忠市特色产业村、利通区美丽乡村建设示范村。先后完成游客接待中心、健康步道、园区道路、利通区全民健身中心（篮球馆）、污水处理站、民宿、344国道与滨河大道连接线工程、清水河景观亮化工程、滨河大道黄河景观水系等15项旅游基础设施。全村种植红枣1000亩、陆地蔬菜1000亩，日光温室1000亩，带动产业链延伸，已形成稻米、有机蔬菜等农产品种植为基础，以灵芝、红枣等高附加值农产品为优势，以灵芝八宝茶、鲜食蘑菇、红枣切片、灵芝果醋等农产品深加工为延伸，以冷链储藏、物流运输为通道，以电子商务营销为渠道的现代农业全产业发展链条。
</t>
  </si>
  <si>
    <t>1. 整治修建农宅的围墙、大门，提升庭院美观整洁；                             2.硬化村民入户道路1500米；
3. 对庄点内的部分老旧房屋进行；
4. 对庄点道路两侧部分裸露土壤进行面包砖铺装；
5. 对庄点进行美化绿化，栽植绿篱绿化景观带
6. 改造庄点内文化休闲广场，用面包砖进行铺设，打造宣传长廊，配套安装健身器材。
7. 铺设天然气管网
8. 将老旧文化大礼堂进行升级改造，打造特色民俗游客接待中心
9. 改造15-20户特色民宿庭院
10. 观光道路两侧安装木栅栏2500米</t>
  </si>
  <si>
    <t>金银滩镇</t>
  </si>
  <si>
    <t>沟台村</t>
  </si>
  <si>
    <t>1.村庄基本情况：沟台中心村位于金银滩镇北部，距金银滩镇区约1.2公里，距吴忠城区约8公里，东靠金银滩镇区、金川办，西与杨马湖村相邻，南接团庄村，北与新渠村相连；沟台村具有明显的大陆气候特征。日照充足，积温高，光能丰富，干旱少雨，温差大；主要水资源为降水、过境水和地下水。全村有河流2条，水渠30条，排水沟31条，主要河流分别是汉渠和苦水河；耕地面积约1750亩，种植业主要以富硒水稻、青贮玉米、富硒瓜菜为主；沟台村现辖4个自然队，全村户籍人口1485人，共485户。
2.主导产业发展优势：主要产业以第一产业和第三产业为主。种植业主要以富硒水稻、青贮玉米、富硒瓜菜为主，初步实现农业生产规模化、标准化；养殖业主要为奶牛、肉牛、肉羊及家禽养殖，以农户散养模式为主；2018年金银滩镇探索“一二三产融合”的方式，促进农村三产融合发展，沟台村引入福成合作社投资，通过土地流转，深入推进农业结构调整，推动品种培优、品质提升、品牌打造和标准化生产。福成合作社大力推进农业绿色发展，以富硒水稻、青贮玉米为主要农产品，区域富硒产业已初步形成种植、加工、销售全产业链发展，并且已经形成乡镇区域特色小品牌农产品。绿色+富硒+乡村休闲观光农业等融合型新业态是沟台村产业蓬勃发展的优势。</t>
  </si>
  <si>
    <t xml:space="preserve">公共服务设施改造：
1、新建文化广场1座（废旧材料及面包砖铺装3500平方米，篮球场1个，乡村大舞台舞台1座，党建及文化宣传栏9个，主题廊架一座，种植景观树、新建围树椅、条凳、花池等）。
2、巷道安装复古太阳能路灯82盏。
3、双新路边安装8米高太阳能路灯120盏
4、维修改造文化主题墙800米。
5、安装健身器材2套。
6、巷道内铺装4000平方米。
7、整治修建农宅的围墙、大门50户
其它：
1、入口处新建村标2座
</t>
  </si>
  <si>
    <t>扁担沟镇</t>
  </si>
  <si>
    <t>利同村</t>
  </si>
  <si>
    <t>吴忠市扁担沟镇利同新村位于扁担沟镇政府南30公里，利通区最南端，坐落渔光湖畔，是2007年自治区在孙家滩地区实施的国家“十一五”易地扶贫生态移民项目工程，移民主要来自同心县王团、窑山等山区乡镇，是纯回民村。全村现有人口总数380户1700人，全村建筑总面积1.8万㎡，有耕地3120亩，修建支渠4公里，全村共有耕地3200亩，（包括400亩盐碱地）主要产业以种植籽粒玉米、大棚蔬菜、劳务输出、牛羊养殖为主。</t>
  </si>
  <si>
    <t>1、对庄点进行美化绿化，栽植绿篱绿化景观带。         
2、对利同村排水进行改造。                     
 3、对部分没进行路面硬化和铺装的进行铺装和硬化。   
4、入口村标2座</t>
  </si>
  <si>
    <t>同利村</t>
  </si>
  <si>
    <t>同利村地处扁担沟东南部，距镇政府14公里，2012年6月由同心县马高庄、张家塬、兴隆、窑山四个乡镇21个行政村搬迁安置组成，属十二五生态移民村，全村辖6个村民小组，总人口1098户5239人。为确保移民群众“搬的进、稳的住、能致富”，同利村坚持以产业脱贫为主导，加快推进移民群众增收致富进程。全村基础设施已完善、阵地建设完善、村级卫生院医疗设施齐全，1098户现全部通自来水；村级道路、巷道已基本硬化，到乡镇的道路已全线硬化。</t>
  </si>
  <si>
    <t>1、对同利村排水进行改造。                     
、2、对庄点进行美化绿化。                       
3、主干路和村巷道安装太阳能路灯220盏。          
4、入口村标3座</t>
  </si>
  <si>
    <t>板桥乡</t>
  </si>
  <si>
    <t>蔡桥村新庄点</t>
  </si>
  <si>
    <t>蔡桥村地处板桥乡政府西侧，耕地面积280亩。全村下辖7个村民小组，党员74名，总户数1080户，人口4257人，常住人口3074人，其中“十二五”劳务移民300户1166人，其中常住劳务移民211人，板桥乡蔡桥村下辖7个村民小组，村级公建商网5690平方米，标准化厂房一处3960平方米。2020年村集体收入36.9万元，人均可支配收入15820元。该村依托金积工业园区，已投资700万元，建成标准化车间3960平方米，投资1000万建成了蔡桥中心村商网6000平方米；2021年9月蔡桥村组织申报自治区财政衔接补助资金300万元，建设了10栋设施农业日光温室项目，该项目可促农业转型升级，建立和完善蔡桥村现代农业种植园区设施，给项目区周边以传统农业种植方式的种植业带来一次引导性产业结构提升，拟扩大规模建设蔡桥村123产融合发展项目。2022年计划实施美丽村庄项目，同时，整合现代农业种植园区建设项目，投资1200万元，建设20栋日光温室及附属设施，打造蔡桥乡瓜菜产业，进一步强化城市近郊设施瓜菜共计能力，提高群众收入，提高生活质量。</t>
  </si>
  <si>
    <t>1. 整治修建农宅的围墙、大门，提升庭院整治
2. 对庄点内的部分房屋进行拆除安置
3. 对部分裸露土壤进行面包砖铺装
4. 新庄点周边配套建设景观带绿篱停车位、绿化补植
5. 绿化美化广场周围
6. 接入暖气、天然气
7. 温棚西侧硬化路面及后墙民俗特色文化休闲长廊
8. 老村部改建为特色民俗游客接待中心
9. 改造10-15户特色民宿庭院
10. 入口村标2座
11. 打造旅游特色产业村导视牌10-15个</t>
  </si>
  <si>
    <t>马莲渠乡</t>
  </si>
  <si>
    <t>马莲渠村</t>
  </si>
  <si>
    <t xml:space="preserve">马莲渠村，下辖14个村民小组，村民936户4004人，耕地面积3419亩。主要产业为黄花菜、拱棚西瓜、设施蔬菜、青贮玉米种植等。
</t>
  </si>
  <si>
    <r>
      <t>对180户农宅的围墙、大门进行整治修建，对房前屋后及庭院内进行绿化美化整治；对30户土墙、危墙进行拆除，铺设面包砖3000</t>
    </r>
    <r>
      <rPr>
        <sz val="10"/>
        <rFont val="SimSun"/>
        <family val="0"/>
      </rPr>
      <t>㎡</t>
    </r>
    <r>
      <rPr>
        <sz val="10"/>
        <rFont val="宋体"/>
        <family val="0"/>
      </rPr>
      <t>，对村庄内沟渠进行护坡整治；在巷道两侧补植行道树600株；对慈善大道西侧路旁带状游园进行美化整治。</t>
    </r>
  </si>
  <si>
    <t>附件3</t>
  </si>
  <si>
    <t>2021年利通区抗震宜居农房改造和危房改造任务表</t>
  </si>
  <si>
    <t>单位：户</t>
  </si>
  <si>
    <t>所辖乡镇名称</t>
  </si>
  <si>
    <t>抗震宜居房（其中唯一住房）</t>
  </si>
  <si>
    <t>危房改造</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</si>
</sst>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s>
  <fonts count="67">
    <font>
      <sz val="12"/>
      <name val="宋体"/>
      <family val="0"/>
    </font>
    <font>
      <sz val="11"/>
      <name val="宋体"/>
      <family val="0"/>
    </font>
    <font>
      <b/>
      <sz val="12"/>
      <name val="宋体"/>
      <family val="0"/>
    </font>
    <font>
      <b/>
      <sz val="16"/>
      <name val="宋体"/>
      <family val="0"/>
    </font>
    <font>
      <sz val="16"/>
      <name val="方正小标宋_GBK"/>
      <family val="4"/>
    </font>
    <font>
      <sz val="12"/>
      <name val="方正小标宋_GBK"/>
      <family val="4"/>
    </font>
    <font>
      <b/>
      <sz val="12"/>
      <color indexed="8"/>
      <name val="宋体"/>
      <family val="0"/>
    </font>
    <font>
      <sz val="11"/>
      <color indexed="8"/>
      <name val="宋体"/>
      <family val="0"/>
    </font>
    <font>
      <sz val="12"/>
      <name val="仿宋"/>
      <family val="3"/>
    </font>
    <font>
      <sz val="10"/>
      <name val="宋体"/>
      <family val="0"/>
    </font>
    <font>
      <b/>
      <sz val="16"/>
      <color indexed="8"/>
      <name val="宋体"/>
      <family val="0"/>
    </font>
    <font>
      <sz val="10"/>
      <color indexed="8"/>
      <name val="宋体"/>
      <family val="0"/>
    </font>
    <font>
      <b/>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SimSun"/>
      <family val="0"/>
    </font>
    <font>
      <b/>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Light"/>
      <family val="0"/>
    </font>
    <font>
      <b/>
      <sz val="16"/>
      <name val="Calibri Light"/>
      <family val="0"/>
    </font>
    <font>
      <b/>
      <sz val="12"/>
      <color theme="1"/>
      <name val="Calibri"/>
      <family val="0"/>
    </font>
    <font>
      <b/>
      <sz val="12"/>
      <name val="Calibri"/>
      <family val="0"/>
    </font>
    <font>
      <sz val="12"/>
      <name val="Calibri"/>
      <family val="0"/>
    </font>
    <font>
      <b/>
      <sz val="16"/>
      <color theme="1"/>
      <name val="Calibri Light"/>
      <family val="0"/>
    </font>
    <font>
      <sz val="10"/>
      <color theme="1"/>
      <name val="Calibri Light"/>
      <family val="0"/>
    </font>
    <font>
      <b/>
      <sz val="12"/>
      <color theme="1"/>
      <name val="Calibri Light"/>
      <family val="0"/>
    </font>
    <font>
      <sz val="10"/>
      <color theme="1"/>
      <name val="Calibri"/>
      <family val="0"/>
    </font>
    <font>
      <sz val="10"/>
      <name val="Calibri Light"/>
      <family val="0"/>
    </font>
    <font>
      <sz val="10"/>
      <color rgb="FF000000"/>
      <name val="Calibri Light"/>
      <family val="0"/>
    </font>
    <font>
      <sz val="10"/>
      <name val="Calibri"/>
      <family val="0"/>
    </font>
    <font>
      <b/>
      <sz val="10"/>
      <name val="Calibri Light"/>
      <family val="0"/>
    </font>
    <font>
      <b/>
      <sz val="16"/>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color indexed="63"/>
      </right>
      <top/>
      <bottom style="thin"/>
    </border>
    <border>
      <left>
        <color indexed="63"/>
      </left>
      <right>
        <color indexed="63"/>
      </right>
      <top/>
      <bottom style="thin"/>
    </border>
    <border>
      <left>
        <color indexed="63"/>
      </left>
      <right/>
      <top/>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76">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53" fillId="0" borderId="0" xfId="0" applyFont="1" applyAlignment="1">
      <alignment horizontal="left" vertical="center"/>
    </xf>
    <xf numFmtId="0" fontId="54"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5" fillId="0" borderId="9" xfId="0" applyFont="1" applyFill="1" applyBorder="1" applyAlignment="1">
      <alignment horizontal="center" vertical="center"/>
    </xf>
    <xf numFmtId="0" fontId="56" fillId="0" borderId="9" xfId="0" applyNumberFormat="1" applyFont="1" applyFill="1" applyBorder="1" applyAlignment="1">
      <alignment horizontal="center" vertical="center" wrapText="1"/>
    </xf>
    <xf numFmtId="0" fontId="2" fillId="0" borderId="9" xfId="0" applyFont="1" applyBorder="1" applyAlignment="1">
      <alignment horizontal="center" vertical="center"/>
    </xf>
    <xf numFmtId="0" fontId="33" fillId="0" borderId="9" xfId="0" applyFont="1" applyFill="1" applyBorder="1" applyAlignment="1">
      <alignment horizontal="center" vertical="center"/>
    </xf>
    <xf numFmtId="0" fontId="57" fillId="0" borderId="9" xfId="0" applyNumberFormat="1" applyFont="1" applyFill="1" applyBorder="1" applyAlignment="1">
      <alignment horizontal="center" vertical="center" wrapText="1"/>
    </xf>
    <xf numFmtId="0" fontId="0" fillId="0" borderId="9" xfId="0" applyBorder="1" applyAlignment="1">
      <alignment vertical="center"/>
    </xf>
    <xf numFmtId="0" fontId="56" fillId="0" borderId="10" xfId="0" applyNumberFormat="1" applyFont="1" applyFill="1" applyBorder="1" applyAlignment="1">
      <alignment horizontal="center" vertical="center" wrapText="1"/>
    </xf>
    <xf numFmtId="0" fontId="56" fillId="0" borderId="11" xfId="0" applyNumberFormat="1" applyFont="1" applyFill="1" applyBorder="1" applyAlignment="1">
      <alignment horizontal="center" vertical="center" wrapText="1"/>
    </xf>
    <xf numFmtId="0" fontId="2" fillId="0" borderId="9" xfId="0" applyFont="1" applyBorder="1" applyAlignment="1">
      <alignment vertical="center"/>
    </xf>
    <xf numFmtId="0" fontId="8"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9" fillId="0" borderId="0" xfId="0" applyFont="1" applyAlignment="1">
      <alignment vertical="center"/>
    </xf>
    <xf numFmtId="0" fontId="0" fillId="0" borderId="0" xfId="0" applyAlignment="1">
      <alignment horizontal="left" vertical="center"/>
    </xf>
    <xf numFmtId="0" fontId="9" fillId="0" borderId="0" xfId="0" applyFont="1" applyAlignment="1">
      <alignment horizontal="left" vertical="center"/>
    </xf>
    <xf numFmtId="0" fontId="58" fillId="0" borderId="0" xfId="0" applyFont="1" applyFill="1" applyBorder="1" applyAlignment="1">
      <alignment horizontal="center" vertical="center" wrapText="1"/>
    </xf>
    <xf numFmtId="0" fontId="59" fillId="0" borderId="0"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60" fillId="33" borderId="9" xfId="0" applyFont="1" applyFill="1" applyBorder="1" applyAlignment="1">
      <alignment horizontal="center" vertical="center" wrapText="1"/>
    </xf>
    <xf numFmtId="176" fontId="60" fillId="33" borderId="9" xfId="0" applyNumberFormat="1" applyFont="1" applyFill="1" applyBorder="1" applyAlignment="1">
      <alignment horizontal="center" vertical="center" wrapText="1"/>
    </xf>
    <xf numFmtId="0" fontId="9" fillId="0" borderId="9" xfId="0" applyFont="1" applyBorder="1" applyAlignment="1">
      <alignment horizontal="center" vertical="center"/>
    </xf>
    <xf numFmtId="0" fontId="9" fillId="0" borderId="9" xfId="0" applyFont="1" applyBorder="1" applyAlignment="1">
      <alignment horizontal="center" vertical="center" wrapText="1"/>
    </xf>
    <xf numFmtId="49" fontId="61" fillId="0" borderId="9" xfId="0" applyNumberFormat="1" applyFont="1" applyFill="1" applyBorder="1" applyAlignment="1">
      <alignment horizontal="center" vertical="center" wrapText="1"/>
    </xf>
    <xf numFmtId="0" fontId="61" fillId="0" borderId="9" xfId="0" applyNumberFormat="1" applyFont="1" applyFill="1" applyBorder="1" applyAlignment="1">
      <alignment horizontal="center" vertical="center" wrapText="1"/>
    </xf>
    <xf numFmtId="176" fontId="61" fillId="0" borderId="9" xfId="0" applyNumberFormat="1" applyFont="1" applyFill="1" applyBorder="1" applyAlignment="1">
      <alignment horizontal="center" vertical="center" wrapText="1"/>
    </xf>
    <xf numFmtId="49" fontId="61" fillId="0" borderId="9" xfId="0" applyNumberFormat="1" applyFont="1" applyFill="1" applyBorder="1" applyAlignment="1">
      <alignment horizontal="left" vertical="center" wrapText="1"/>
    </xf>
    <xf numFmtId="0" fontId="62" fillId="0" borderId="9" xfId="0" applyFont="1" applyFill="1" applyBorder="1" applyAlignment="1">
      <alignment horizontal="justify" vertical="center" wrapText="1"/>
    </xf>
    <xf numFmtId="49" fontId="63" fillId="0" borderId="9" xfId="0" applyNumberFormat="1" applyFont="1" applyFill="1" applyBorder="1" applyAlignment="1">
      <alignment horizontal="justify" vertical="center" wrapText="1"/>
    </xf>
    <xf numFmtId="0" fontId="63" fillId="0" borderId="9" xfId="0" applyNumberFormat="1" applyFont="1" applyFill="1" applyBorder="1" applyAlignment="1">
      <alignment horizontal="center" vertical="center" wrapText="1"/>
    </xf>
    <xf numFmtId="49" fontId="63" fillId="0" borderId="9" xfId="0" applyNumberFormat="1" applyFont="1" applyFill="1" applyBorder="1" applyAlignment="1">
      <alignment horizontal="center" vertical="center" wrapText="1"/>
    </xf>
    <xf numFmtId="0" fontId="62" fillId="0" borderId="9" xfId="0" applyFont="1" applyFill="1" applyBorder="1" applyAlignment="1">
      <alignment horizontal="left" vertical="center" wrapText="1"/>
    </xf>
    <xf numFmtId="0" fontId="9" fillId="33" borderId="9" xfId="0" applyFont="1" applyFill="1" applyBorder="1" applyAlignment="1">
      <alignment vertical="center"/>
    </xf>
    <xf numFmtId="0" fontId="9" fillId="33" borderId="9" xfId="0" applyFont="1" applyFill="1" applyBorder="1" applyAlignment="1">
      <alignment horizontal="center" vertical="center"/>
    </xf>
    <xf numFmtId="0" fontId="59" fillId="0" borderId="9" xfId="0" applyFont="1" applyFill="1" applyBorder="1" applyAlignment="1">
      <alignment horizontal="center" vertical="center" wrapText="1"/>
    </xf>
    <xf numFmtId="49" fontId="61" fillId="33" borderId="9" xfId="0" applyNumberFormat="1" applyFont="1" applyFill="1" applyBorder="1" applyAlignment="1">
      <alignment horizontal="center" vertical="center" wrapText="1"/>
    </xf>
    <xf numFmtId="0" fontId="61" fillId="33" borderId="9" xfId="0" applyNumberFormat="1" applyFont="1" applyFill="1" applyBorder="1" applyAlignment="1">
      <alignment horizontal="center" vertical="center" wrapText="1"/>
    </xf>
    <xf numFmtId="176" fontId="61" fillId="33" borderId="9" xfId="0" applyNumberFormat="1" applyFont="1" applyFill="1" applyBorder="1" applyAlignment="1">
      <alignment horizontal="center" vertical="center" wrapText="1"/>
    </xf>
    <xf numFmtId="49" fontId="61" fillId="33" borderId="9" xfId="0" applyNumberFormat="1" applyFont="1" applyFill="1" applyBorder="1" applyAlignment="1">
      <alignment horizontal="left" vertical="center" wrapText="1"/>
    </xf>
    <xf numFmtId="0" fontId="62" fillId="33" borderId="9" xfId="0" applyFont="1" applyFill="1" applyBorder="1" applyAlignment="1">
      <alignment vertical="top" wrapText="1"/>
    </xf>
    <xf numFmtId="0" fontId="9" fillId="0" borderId="9" xfId="0" applyFont="1" applyFill="1" applyBorder="1" applyAlignment="1">
      <alignment horizontal="justify" vertical="center" wrapText="1"/>
    </xf>
    <xf numFmtId="176" fontId="60" fillId="33" borderId="12" xfId="0" applyNumberFormat="1" applyFont="1" applyFill="1" applyBorder="1" applyAlignment="1">
      <alignment horizontal="center" vertical="center" wrapText="1"/>
    </xf>
    <xf numFmtId="176" fontId="60" fillId="33" borderId="13" xfId="0" applyNumberFormat="1" applyFont="1" applyFill="1" applyBorder="1" applyAlignment="1">
      <alignment horizontal="center" vertical="center" wrapText="1"/>
    </xf>
    <xf numFmtId="176" fontId="60" fillId="33" borderId="14" xfId="0" applyNumberFormat="1" applyFont="1" applyFill="1" applyBorder="1" applyAlignment="1">
      <alignment horizontal="center" vertical="center" wrapText="1"/>
    </xf>
    <xf numFmtId="0" fontId="8" fillId="0" borderId="0" xfId="0" applyFont="1" applyAlignment="1">
      <alignment horizontal="center" vertical="center"/>
    </xf>
    <xf numFmtId="0" fontId="62" fillId="0" borderId="0" xfId="0" applyFont="1" applyAlignment="1">
      <alignment horizontal="center" vertical="center"/>
    </xf>
    <xf numFmtId="0" fontId="62" fillId="0" borderId="0" xfId="0" applyFont="1" applyAlignment="1">
      <alignment vertical="center" wrapText="1"/>
    </xf>
    <xf numFmtId="0" fontId="62" fillId="0" borderId="0" xfId="0" applyFont="1" applyAlignment="1">
      <alignment horizontal="center" vertical="center"/>
    </xf>
    <xf numFmtId="0" fontId="62" fillId="0" borderId="0" xfId="0" applyFont="1" applyAlignment="1">
      <alignment vertical="center"/>
    </xf>
    <xf numFmtId="0" fontId="62" fillId="0" borderId="0" xfId="0" applyFont="1" applyAlignment="1">
      <alignment vertical="center"/>
    </xf>
    <xf numFmtId="0" fontId="9" fillId="0" borderId="0" xfId="0" applyFont="1" applyAlignment="1">
      <alignment vertical="center"/>
    </xf>
    <xf numFmtId="0" fontId="62" fillId="33" borderId="15" xfId="0" applyFont="1" applyFill="1" applyBorder="1" applyAlignment="1">
      <alignment vertical="center" wrapText="1"/>
    </xf>
    <xf numFmtId="0" fontId="62" fillId="33" borderId="16" xfId="0" applyFont="1" applyFill="1" applyBorder="1" applyAlignment="1">
      <alignment vertical="center" wrapText="1"/>
    </xf>
    <xf numFmtId="0" fontId="55" fillId="33" borderId="9" xfId="0" applyFont="1" applyFill="1" applyBorder="1" applyAlignment="1">
      <alignment horizontal="center" vertical="center" wrapText="1"/>
    </xf>
    <xf numFmtId="176" fontId="55" fillId="33" borderId="9" xfId="0" applyNumberFormat="1" applyFont="1" applyFill="1" applyBorder="1" applyAlignment="1">
      <alignment horizontal="center" vertical="center" wrapText="1"/>
    </xf>
    <xf numFmtId="177" fontId="61" fillId="33" borderId="9" xfId="0" applyNumberFormat="1" applyFont="1" applyFill="1" applyBorder="1" applyAlignment="1">
      <alignment horizontal="center" vertical="center" wrapText="1"/>
    </xf>
    <xf numFmtId="177" fontId="64" fillId="33" borderId="9" xfId="0" applyNumberFormat="1" applyFont="1" applyFill="1" applyBorder="1" applyAlignment="1">
      <alignment horizontal="center" vertical="center" wrapText="1"/>
    </xf>
    <xf numFmtId="0" fontId="62" fillId="33" borderId="9" xfId="0" applyFont="1" applyFill="1" applyBorder="1" applyAlignment="1">
      <alignment horizontal="justify" vertical="center" wrapText="1"/>
    </xf>
    <xf numFmtId="177" fontId="0" fillId="0" borderId="9" xfId="0" applyNumberFormat="1" applyBorder="1" applyAlignment="1">
      <alignment horizontal="center" vertical="center"/>
    </xf>
    <xf numFmtId="0" fontId="62" fillId="33" borderId="17" xfId="0" applyFont="1" applyFill="1" applyBorder="1" applyAlignment="1">
      <alignment horizontal="center" vertical="center" wrapText="1"/>
    </xf>
    <xf numFmtId="0" fontId="56" fillId="33" borderId="9" xfId="0" applyFont="1" applyFill="1" applyBorder="1" applyAlignment="1">
      <alignment horizontal="center" vertical="center" wrapText="1"/>
    </xf>
    <xf numFmtId="49" fontId="12" fillId="33" borderId="9" xfId="0" applyNumberFormat="1" applyFont="1" applyFill="1" applyBorder="1" applyAlignment="1">
      <alignment vertical="center" wrapText="1"/>
    </xf>
    <xf numFmtId="0" fontId="65" fillId="33" borderId="9" xfId="0" applyFont="1" applyFill="1" applyBorder="1" applyAlignment="1">
      <alignment horizontal="justify" vertical="center" wrapText="1"/>
    </xf>
    <xf numFmtId="0" fontId="0" fillId="0" borderId="0" xfId="0" applyAlignment="1">
      <alignment horizontal="center" vertical="center" wrapText="1"/>
    </xf>
    <xf numFmtId="0" fontId="66" fillId="0" borderId="0" xfId="0" applyFont="1" applyAlignment="1">
      <alignment horizontal="center" vertical="center" wrapText="1"/>
    </xf>
    <xf numFmtId="0" fontId="2" fillId="0" borderId="9" xfId="0" applyFont="1"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18"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5</xdr:row>
      <xdr:rowOff>0</xdr:rowOff>
    </xdr:from>
    <xdr:to>
      <xdr:col>8</xdr:col>
      <xdr:colOff>19050</xdr:colOff>
      <xdr:row>5</xdr:row>
      <xdr:rowOff>19050</xdr:rowOff>
    </xdr:to>
    <xdr:pic>
      <xdr:nvPicPr>
        <xdr:cNvPr id="1" name="Picture 869"/>
        <xdr:cNvPicPr preferRelativeResize="1">
          <a:picLocks noChangeAspect="1"/>
        </xdr:cNvPicPr>
      </xdr:nvPicPr>
      <xdr:blipFill>
        <a:blip r:embed="rId1"/>
        <a:stretch>
          <a:fillRect/>
        </a:stretch>
      </xdr:blipFill>
      <xdr:spPr>
        <a:xfrm>
          <a:off x="6619875" y="4019550"/>
          <a:ext cx="19050" cy="19050"/>
        </a:xfrm>
        <a:prstGeom prst="rect">
          <a:avLst/>
        </a:prstGeom>
        <a:noFill/>
        <a:ln w="9525" cmpd="sng">
          <a:noFill/>
        </a:ln>
      </xdr:spPr>
    </xdr:pic>
    <xdr:clientData/>
  </xdr:twoCellAnchor>
  <xdr:twoCellAnchor editAs="oneCell">
    <xdr:from>
      <xdr:col>8</xdr:col>
      <xdr:colOff>0</xdr:colOff>
      <xdr:row>5</xdr:row>
      <xdr:rowOff>0</xdr:rowOff>
    </xdr:from>
    <xdr:to>
      <xdr:col>8</xdr:col>
      <xdr:colOff>19050</xdr:colOff>
      <xdr:row>5</xdr:row>
      <xdr:rowOff>19050</xdr:rowOff>
    </xdr:to>
    <xdr:pic>
      <xdr:nvPicPr>
        <xdr:cNvPr id="2" name="Picture 870"/>
        <xdr:cNvPicPr preferRelativeResize="1">
          <a:picLocks noChangeAspect="1"/>
        </xdr:cNvPicPr>
      </xdr:nvPicPr>
      <xdr:blipFill>
        <a:blip r:embed="rId1"/>
        <a:stretch>
          <a:fillRect/>
        </a:stretch>
      </xdr:blipFill>
      <xdr:spPr>
        <a:xfrm>
          <a:off x="6619875" y="4019550"/>
          <a:ext cx="19050" cy="1905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9525</xdr:rowOff>
    </xdr:to>
    <xdr:pic>
      <xdr:nvPicPr>
        <xdr:cNvPr id="3" name="Picture 871"/>
        <xdr:cNvPicPr preferRelativeResize="1">
          <a:picLocks noChangeAspect="1"/>
        </xdr:cNvPicPr>
      </xdr:nvPicPr>
      <xdr:blipFill>
        <a:blip r:embed="rId1"/>
        <a:stretch>
          <a:fillRect/>
        </a:stretch>
      </xdr:blipFill>
      <xdr:spPr>
        <a:xfrm>
          <a:off x="6619875" y="4019550"/>
          <a:ext cx="9525" cy="9525"/>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9525</xdr:rowOff>
    </xdr:to>
    <xdr:pic>
      <xdr:nvPicPr>
        <xdr:cNvPr id="4" name="Picture 872"/>
        <xdr:cNvPicPr preferRelativeResize="1">
          <a:picLocks noChangeAspect="1"/>
        </xdr:cNvPicPr>
      </xdr:nvPicPr>
      <xdr:blipFill>
        <a:blip r:embed="rId1"/>
        <a:stretch>
          <a:fillRect/>
        </a:stretch>
      </xdr:blipFill>
      <xdr:spPr>
        <a:xfrm>
          <a:off x="6619875" y="4019550"/>
          <a:ext cx="9525" cy="9525"/>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9525</xdr:rowOff>
    </xdr:to>
    <xdr:pic>
      <xdr:nvPicPr>
        <xdr:cNvPr id="5" name="Picture 873"/>
        <xdr:cNvPicPr preferRelativeResize="1">
          <a:picLocks noChangeAspect="1"/>
        </xdr:cNvPicPr>
      </xdr:nvPicPr>
      <xdr:blipFill>
        <a:blip r:embed="rId1"/>
        <a:stretch>
          <a:fillRect/>
        </a:stretch>
      </xdr:blipFill>
      <xdr:spPr>
        <a:xfrm>
          <a:off x="6619875" y="4019550"/>
          <a:ext cx="9525" cy="9525"/>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6" name="Picture 874"/>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7" name="Picture 875"/>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8" name="Picture 876"/>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9" name="Picture 877"/>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10" name="Picture 878"/>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11" name="Picture 879"/>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12" name="Picture 880"/>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13" name="Picture 881"/>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14" name="Picture 882"/>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15" name="Picture 883"/>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16" name="Picture 884"/>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17" name="Picture 885"/>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18" name="Picture 886"/>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19" name="Picture 887"/>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20" name="Picture 888"/>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21" name="Picture 889"/>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22" name="Picture 890"/>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23" name="Picture 891"/>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24" name="Picture 892"/>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25" name="Picture 893"/>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26" name="Picture 894"/>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27" name="Picture 895"/>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28" name="Picture 896"/>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29" name="Picture 897"/>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30" name="Picture 898"/>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31" name="Picture 899"/>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32" name="Picture 900"/>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33" name="Picture 901"/>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34" name="Picture 902"/>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35" name="Picture 903"/>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36" name="Picture 904"/>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37" name="Picture 905"/>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38" name="Picture 906"/>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39" name="Picture 907"/>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40" name="Picture 908"/>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41" name="Picture 909"/>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19050</xdr:colOff>
      <xdr:row>5</xdr:row>
      <xdr:rowOff>19050</xdr:rowOff>
    </xdr:to>
    <xdr:pic>
      <xdr:nvPicPr>
        <xdr:cNvPr id="42" name="Picture 910"/>
        <xdr:cNvPicPr preferRelativeResize="1">
          <a:picLocks noChangeAspect="1"/>
        </xdr:cNvPicPr>
      </xdr:nvPicPr>
      <xdr:blipFill>
        <a:blip r:embed="rId1"/>
        <a:stretch>
          <a:fillRect/>
        </a:stretch>
      </xdr:blipFill>
      <xdr:spPr>
        <a:xfrm>
          <a:off x="6619875" y="4019550"/>
          <a:ext cx="19050" cy="19050"/>
        </a:xfrm>
        <a:prstGeom prst="rect">
          <a:avLst/>
        </a:prstGeom>
        <a:noFill/>
        <a:ln w="9525" cmpd="sng">
          <a:noFill/>
        </a:ln>
      </xdr:spPr>
    </xdr:pic>
    <xdr:clientData/>
  </xdr:twoCellAnchor>
  <xdr:twoCellAnchor editAs="oneCell">
    <xdr:from>
      <xdr:col>8</xdr:col>
      <xdr:colOff>0</xdr:colOff>
      <xdr:row>5</xdr:row>
      <xdr:rowOff>0</xdr:rowOff>
    </xdr:from>
    <xdr:to>
      <xdr:col>8</xdr:col>
      <xdr:colOff>19050</xdr:colOff>
      <xdr:row>5</xdr:row>
      <xdr:rowOff>19050</xdr:rowOff>
    </xdr:to>
    <xdr:pic>
      <xdr:nvPicPr>
        <xdr:cNvPr id="43" name="Picture 911"/>
        <xdr:cNvPicPr preferRelativeResize="1">
          <a:picLocks noChangeAspect="1"/>
        </xdr:cNvPicPr>
      </xdr:nvPicPr>
      <xdr:blipFill>
        <a:blip r:embed="rId1"/>
        <a:stretch>
          <a:fillRect/>
        </a:stretch>
      </xdr:blipFill>
      <xdr:spPr>
        <a:xfrm>
          <a:off x="6619875" y="4019550"/>
          <a:ext cx="19050" cy="1905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9525</xdr:rowOff>
    </xdr:to>
    <xdr:pic>
      <xdr:nvPicPr>
        <xdr:cNvPr id="44" name="Picture 912"/>
        <xdr:cNvPicPr preferRelativeResize="1">
          <a:picLocks noChangeAspect="1"/>
        </xdr:cNvPicPr>
      </xdr:nvPicPr>
      <xdr:blipFill>
        <a:blip r:embed="rId1"/>
        <a:stretch>
          <a:fillRect/>
        </a:stretch>
      </xdr:blipFill>
      <xdr:spPr>
        <a:xfrm>
          <a:off x="6619875" y="4019550"/>
          <a:ext cx="9525" cy="9525"/>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9525</xdr:rowOff>
    </xdr:to>
    <xdr:pic>
      <xdr:nvPicPr>
        <xdr:cNvPr id="45" name="Picture 913"/>
        <xdr:cNvPicPr preferRelativeResize="1">
          <a:picLocks noChangeAspect="1"/>
        </xdr:cNvPicPr>
      </xdr:nvPicPr>
      <xdr:blipFill>
        <a:blip r:embed="rId1"/>
        <a:stretch>
          <a:fillRect/>
        </a:stretch>
      </xdr:blipFill>
      <xdr:spPr>
        <a:xfrm>
          <a:off x="6619875" y="4019550"/>
          <a:ext cx="9525" cy="9525"/>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9525</xdr:rowOff>
    </xdr:to>
    <xdr:pic>
      <xdr:nvPicPr>
        <xdr:cNvPr id="46" name="Picture 914"/>
        <xdr:cNvPicPr preferRelativeResize="1">
          <a:picLocks noChangeAspect="1"/>
        </xdr:cNvPicPr>
      </xdr:nvPicPr>
      <xdr:blipFill>
        <a:blip r:embed="rId1"/>
        <a:stretch>
          <a:fillRect/>
        </a:stretch>
      </xdr:blipFill>
      <xdr:spPr>
        <a:xfrm>
          <a:off x="6619875" y="4019550"/>
          <a:ext cx="9525" cy="9525"/>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47" name="Picture 915"/>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48" name="Picture 916"/>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49" name="Picture 917"/>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50" name="Picture 918"/>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51" name="Picture 919"/>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52" name="Picture 920"/>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53" name="Picture 921"/>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54" name="Picture 922"/>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55" name="Picture 923"/>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56" name="Picture 924"/>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57" name="Picture 925"/>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58" name="Picture 926"/>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59" name="Picture 927"/>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60" name="Picture 928"/>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61" name="Picture 929"/>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62" name="Picture 930"/>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63" name="Picture 931"/>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64" name="Picture 932"/>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65" name="Picture 933"/>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66" name="Picture 934"/>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67" name="Picture 935"/>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68" name="Picture 936"/>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69" name="Picture 937"/>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70" name="Picture 938"/>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71" name="Picture 939"/>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72" name="Picture 940"/>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73" name="Picture 941"/>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74" name="Picture 942"/>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75" name="Picture 943"/>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76" name="Picture 944"/>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77" name="Picture 945"/>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78" name="Picture 946"/>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79" name="Picture 947"/>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80" name="Picture 948"/>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81" name="Picture 949"/>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381000</xdr:rowOff>
    </xdr:to>
    <xdr:pic>
      <xdr:nvPicPr>
        <xdr:cNvPr id="82" name="Picture 950"/>
        <xdr:cNvPicPr preferRelativeResize="1">
          <a:picLocks noChangeAspect="1"/>
        </xdr:cNvPicPr>
      </xdr:nvPicPr>
      <xdr:blipFill>
        <a:blip r:embed="rId1"/>
        <a:stretch>
          <a:fillRect/>
        </a:stretch>
      </xdr:blipFill>
      <xdr:spPr>
        <a:xfrm>
          <a:off x="6619875" y="4019550"/>
          <a:ext cx="9525"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7"/>
  <sheetViews>
    <sheetView zoomScaleSheetLayoutView="100" workbookViewId="0" topLeftCell="A1">
      <selection activeCell="G12" sqref="G12"/>
    </sheetView>
  </sheetViews>
  <sheetFormatPr defaultColWidth="9.00390625" defaultRowHeight="14.25"/>
  <cols>
    <col min="1" max="1" width="4.875" style="17" customWidth="1"/>
    <col min="2" max="2" width="11.50390625" style="70" customWidth="1"/>
    <col min="3" max="3" width="16.25390625" style="17" customWidth="1"/>
    <col min="4" max="4" width="17.875" style="17" customWidth="1"/>
    <col min="5" max="5" width="18.50390625" style="17" customWidth="1"/>
    <col min="6" max="6" width="22.25390625" style="17" customWidth="1"/>
    <col min="7" max="7" width="18.125" style="17" customWidth="1"/>
    <col min="8" max="16384" width="9.00390625" style="17" customWidth="1"/>
  </cols>
  <sheetData>
    <row r="1" spans="1:8" ht="28.5" customHeight="1">
      <c r="A1" s="71" t="s">
        <v>0</v>
      </c>
      <c r="B1" s="71"/>
      <c r="C1" s="71"/>
      <c r="D1" s="71"/>
      <c r="E1" s="71"/>
      <c r="F1" s="71"/>
      <c r="G1" s="71"/>
      <c r="H1" s="71"/>
    </row>
    <row r="2" spans="1:8" ht="51" customHeight="1">
      <c r="A2" s="72" t="s">
        <v>1</v>
      </c>
      <c r="B2" s="72" t="s">
        <v>2</v>
      </c>
      <c r="C2" s="72" t="s">
        <v>3</v>
      </c>
      <c r="D2" s="72" t="s">
        <v>4</v>
      </c>
      <c r="E2" s="9" t="s">
        <v>5</v>
      </c>
      <c r="F2" s="72" t="s">
        <v>6</v>
      </c>
      <c r="G2" s="72" t="s">
        <v>7</v>
      </c>
      <c r="H2" s="9" t="s">
        <v>8</v>
      </c>
    </row>
    <row r="3" spans="1:8" ht="45" customHeight="1">
      <c r="A3" s="73">
        <v>1</v>
      </c>
      <c r="B3" s="74" t="s">
        <v>9</v>
      </c>
      <c r="C3" s="73">
        <v>1</v>
      </c>
      <c r="D3" s="73">
        <v>12000</v>
      </c>
      <c r="E3" s="73">
        <v>0</v>
      </c>
      <c r="F3" s="73">
        <v>1500</v>
      </c>
      <c r="G3" s="73">
        <v>10500</v>
      </c>
      <c r="H3" s="75"/>
    </row>
    <row r="4" spans="1:8" ht="45" customHeight="1">
      <c r="A4" s="73">
        <v>2</v>
      </c>
      <c r="B4" s="74" t="s">
        <v>10</v>
      </c>
      <c r="C4" s="73">
        <v>6</v>
      </c>
      <c r="D4" s="73">
        <v>4500</v>
      </c>
      <c r="E4" s="73">
        <v>3100</v>
      </c>
      <c r="F4" s="73">
        <v>1000</v>
      </c>
      <c r="G4" s="73">
        <v>400</v>
      </c>
      <c r="H4" s="75"/>
    </row>
    <row r="5" spans="1:9" ht="45" customHeight="1">
      <c r="A5" s="73">
        <v>3</v>
      </c>
      <c r="B5" s="74" t="s">
        <v>11</v>
      </c>
      <c r="C5" s="73">
        <v>8318</v>
      </c>
      <c r="D5" s="17">
        <f>C5*3</f>
        <v>24954</v>
      </c>
      <c r="E5" s="73">
        <f>C5*1.6</f>
        <v>13308.800000000001</v>
      </c>
      <c r="F5" s="73">
        <f>D5-E5</f>
        <v>11645.199999999999</v>
      </c>
      <c r="G5" s="73">
        <v>0</v>
      </c>
      <c r="H5" s="73"/>
      <c r="I5" s="17" t="s">
        <v>12</v>
      </c>
    </row>
    <row r="6" spans="1:8" ht="45" customHeight="1">
      <c r="A6" s="73">
        <v>4</v>
      </c>
      <c r="B6" s="74" t="s">
        <v>13</v>
      </c>
      <c r="C6" s="73">
        <v>300</v>
      </c>
      <c r="D6" s="73">
        <v>600</v>
      </c>
      <c r="E6" s="73">
        <v>600</v>
      </c>
      <c r="F6" s="73">
        <v>0</v>
      </c>
      <c r="G6" s="73">
        <v>0</v>
      </c>
      <c r="H6" s="73"/>
    </row>
    <row r="7" spans="1:8" ht="45" customHeight="1">
      <c r="A7" s="74" t="s">
        <v>14</v>
      </c>
      <c r="B7" s="74"/>
      <c r="C7" s="73"/>
      <c r="D7" s="73">
        <f aca="true" t="shared" si="0" ref="D7:G7">SUM(D3:D6)</f>
        <v>42054</v>
      </c>
      <c r="E7" s="73">
        <f t="shared" si="0"/>
        <v>17008.800000000003</v>
      </c>
      <c r="F7" s="73">
        <f t="shared" si="0"/>
        <v>14145.199999999999</v>
      </c>
      <c r="G7" s="73">
        <f t="shared" si="0"/>
        <v>10900</v>
      </c>
      <c r="H7" s="73"/>
    </row>
    <row r="8" ht="33" customHeight="1"/>
    <row r="9" ht="33" customHeight="1"/>
    <row r="10" ht="33" customHeight="1"/>
    <row r="11" ht="33" customHeight="1"/>
    <row r="12" ht="33" customHeight="1"/>
    <row r="13" ht="33" customHeight="1"/>
    <row r="14" ht="33" customHeight="1"/>
    <row r="15" ht="33" customHeight="1"/>
    <row r="16" ht="33" customHeight="1"/>
    <row r="17" ht="33" customHeight="1"/>
    <row r="18" ht="33" customHeight="1"/>
    <row r="19" ht="33" customHeight="1"/>
    <row r="20" ht="33" customHeight="1"/>
    <row r="21" ht="33" customHeight="1"/>
    <row r="22" ht="33" customHeight="1"/>
  </sheetData>
  <sheetProtection/>
  <mergeCells count="2">
    <mergeCell ref="A1:H1"/>
    <mergeCell ref="A7:B7"/>
  </mergeCell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N7"/>
  <sheetViews>
    <sheetView tabSelected="1" zoomScaleSheetLayoutView="100" workbookViewId="0" topLeftCell="A1">
      <pane xSplit="2" ySplit="4" topLeftCell="E5" activePane="bottomRight" state="frozen"/>
      <selection pane="bottomRight" activeCell="I6" sqref="I6"/>
    </sheetView>
  </sheetViews>
  <sheetFormatPr defaultColWidth="9.00390625" defaultRowHeight="14.25"/>
  <cols>
    <col min="1" max="1" width="3.875" style="0" customWidth="1"/>
    <col min="2" max="2" width="5.125" style="0" customWidth="1"/>
    <col min="3" max="3" width="7.25390625" style="0" customWidth="1"/>
    <col min="4" max="6" width="10.375" style="0" customWidth="1"/>
    <col min="7" max="7" width="10.00390625" style="0" customWidth="1"/>
    <col min="8" max="8" width="29.50390625" style="0" customWidth="1"/>
    <col min="9" max="9" width="61.50390625" style="0" customWidth="1"/>
    <col min="13" max="13" width="9.375" style="0" hidden="1" customWidth="1"/>
  </cols>
  <sheetData>
    <row r="1" spans="1:9" ht="14.25">
      <c r="A1" s="21" t="s">
        <v>15</v>
      </c>
      <c r="B1" s="21"/>
      <c r="C1" s="21"/>
      <c r="D1" s="21"/>
      <c r="E1" s="21"/>
      <c r="F1" s="21"/>
      <c r="G1" s="21"/>
      <c r="H1" s="21"/>
      <c r="I1" s="21"/>
    </row>
    <row r="2" spans="1:9" ht="27.75" customHeight="1">
      <c r="A2" s="23" t="s">
        <v>16</v>
      </c>
      <c r="B2" s="23"/>
      <c r="C2" s="23"/>
      <c r="D2" s="23"/>
      <c r="E2" s="23"/>
      <c r="F2" s="23"/>
      <c r="G2" s="23"/>
      <c r="H2" s="23"/>
      <c r="I2" s="23"/>
    </row>
    <row r="3" spans="1:9" ht="18.75" customHeight="1">
      <c r="A3" s="58"/>
      <c r="B3" s="59"/>
      <c r="C3" s="59"/>
      <c r="D3" s="59"/>
      <c r="E3" s="59"/>
      <c r="F3" s="59"/>
      <c r="G3" s="59"/>
      <c r="H3" s="59"/>
      <c r="I3" s="66" t="s">
        <v>17</v>
      </c>
    </row>
    <row r="4" spans="1:9" s="2" customFormat="1" ht="63" customHeight="1">
      <c r="A4" s="60" t="s">
        <v>18</v>
      </c>
      <c r="B4" s="60" t="s">
        <v>2</v>
      </c>
      <c r="C4" s="61" t="s">
        <v>19</v>
      </c>
      <c r="D4" s="61" t="s">
        <v>20</v>
      </c>
      <c r="E4" s="61" t="s">
        <v>21</v>
      </c>
      <c r="F4" s="61" t="s">
        <v>22</v>
      </c>
      <c r="G4" s="61" t="s">
        <v>23</v>
      </c>
      <c r="H4" s="60" t="s">
        <v>24</v>
      </c>
      <c r="I4" s="67" t="s">
        <v>25</v>
      </c>
    </row>
    <row r="5" spans="1:13" ht="192.75" customHeight="1">
      <c r="A5" s="45" t="s">
        <v>26</v>
      </c>
      <c r="B5" s="42" t="s">
        <v>27</v>
      </c>
      <c r="C5" s="62">
        <v>4521</v>
      </c>
      <c r="D5" s="63">
        <v>96881.62</v>
      </c>
      <c r="E5" s="63">
        <v>1500</v>
      </c>
      <c r="F5" s="63">
        <v>6420.08</v>
      </c>
      <c r="G5" s="63">
        <v>88961.54</v>
      </c>
      <c r="H5" s="64" t="s">
        <v>28</v>
      </c>
      <c r="I5" s="68" t="s">
        <v>29</v>
      </c>
      <c r="M5">
        <f>D5-E5-F5</f>
        <v>88961.54</v>
      </c>
    </row>
    <row r="6" spans="1:13" s="57" customFormat="1" ht="168" customHeight="1">
      <c r="A6" s="45" t="s">
        <v>30</v>
      </c>
      <c r="B6" s="42" t="s">
        <v>31</v>
      </c>
      <c r="C6" s="44">
        <v>6924</v>
      </c>
      <c r="D6" s="44">
        <v>67100</v>
      </c>
      <c r="E6" s="44">
        <v>1500</v>
      </c>
      <c r="F6" s="44">
        <v>11800</v>
      </c>
      <c r="G6" s="62">
        <v>53800</v>
      </c>
      <c r="H6" s="64" t="s">
        <v>32</v>
      </c>
      <c r="I6" s="69" t="s">
        <v>33</v>
      </c>
      <c r="M6" s="57">
        <f>D6-E6-F6</f>
        <v>53800</v>
      </c>
    </row>
    <row r="7" spans="1:14" s="19" customFormat="1" ht="39.75" customHeight="1">
      <c r="A7" s="65" t="s">
        <v>14</v>
      </c>
      <c r="B7" s="65"/>
      <c r="C7" s="65">
        <f>SUM(C5:C6)</f>
        <v>11445</v>
      </c>
      <c r="D7" s="65">
        <f>SUM(D5:D6)</f>
        <v>163981.62</v>
      </c>
      <c r="E7" s="65">
        <f>SUM(E5:E6)</f>
        <v>3000</v>
      </c>
      <c r="F7" s="65">
        <f>SUM(F5:F6)</f>
        <v>18220.08</v>
      </c>
      <c r="G7" s="65">
        <f>SUM(G5:G6)</f>
        <v>142761.53999999998</v>
      </c>
      <c r="H7" s="65"/>
      <c r="I7" s="65"/>
      <c r="J7"/>
      <c r="K7"/>
      <c r="L7"/>
      <c r="M7"/>
      <c r="N7"/>
    </row>
  </sheetData>
  <sheetProtection/>
  <mergeCells count="3">
    <mergeCell ref="A1:I1"/>
    <mergeCell ref="A2:I2"/>
    <mergeCell ref="A7:B7"/>
  </mergeCells>
  <printOptions/>
  <pageMargins left="0.75" right="0.75" top="1" bottom="1" header="0.51" footer="0.51"/>
  <pageSetup fitToHeight="0" fitToWidth="1" horizontalDpi="600" verticalDpi="600" orientation="landscape" paperSize="9" scale="82"/>
  <drawing r:id="rId1"/>
</worksheet>
</file>

<file path=xl/worksheets/sheet3.xml><?xml version="1.0" encoding="utf-8"?>
<worksheet xmlns="http://schemas.openxmlformats.org/spreadsheetml/2006/main" xmlns:r="http://schemas.openxmlformats.org/officeDocument/2006/relationships">
  <sheetPr>
    <tabColor theme="2" tint="-0.09996999800205231"/>
    <pageSetUpPr fitToPage="1"/>
  </sheetPr>
  <dimension ref="A1:G30"/>
  <sheetViews>
    <sheetView zoomScaleSheetLayoutView="100" workbookViewId="0" topLeftCell="A9">
      <selection activeCell="E13" sqref="E13"/>
    </sheetView>
  </sheetViews>
  <sheetFormatPr defaultColWidth="9.00390625" defaultRowHeight="14.25"/>
  <cols>
    <col min="1" max="1" width="3.625" style="17" customWidth="1"/>
    <col min="2" max="2" width="4.625" style="18" customWidth="1"/>
    <col min="3" max="3" width="7.00390625" style="18" customWidth="1"/>
    <col min="4" max="4" width="7.875" style="19" customWidth="1"/>
    <col min="5" max="5" width="8.75390625" style="19" customWidth="1"/>
    <col min="6" max="6" width="69.25390625" style="20" customWidth="1"/>
    <col min="7" max="7" width="47.125" style="0" customWidth="1"/>
  </cols>
  <sheetData>
    <row r="1" spans="1:7" ht="14.25">
      <c r="A1" s="21" t="s">
        <v>34</v>
      </c>
      <c r="B1" s="21"/>
      <c r="C1" s="21"/>
      <c r="D1" s="17"/>
      <c r="E1" s="17"/>
      <c r="F1" s="22"/>
      <c r="G1" s="21"/>
    </row>
    <row r="2" spans="1:7" ht="28.5" customHeight="1">
      <c r="A2" s="23" t="s">
        <v>35</v>
      </c>
      <c r="B2" s="23"/>
      <c r="C2" s="23"/>
      <c r="D2" s="23"/>
      <c r="E2" s="23"/>
      <c r="F2" s="24"/>
      <c r="G2" s="25"/>
    </row>
    <row r="3" spans="1:7" ht="54" customHeight="1">
      <c r="A3" s="26" t="s">
        <v>1</v>
      </c>
      <c r="B3" s="26" t="s">
        <v>18</v>
      </c>
      <c r="C3" s="26" t="s">
        <v>36</v>
      </c>
      <c r="D3" s="27" t="s">
        <v>37</v>
      </c>
      <c r="E3" s="27" t="s">
        <v>38</v>
      </c>
      <c r="F3" s="27" t="s">
        <v>39</v>
      </c>
      <c r="G3" s="26" t="s">
        <v>40</v>
      </c>
    </row>
    <row r="4" spans="1:7" s="16" customFormat="1" ht="196.5" customHeight="1">
      <c r="A4" s="28">
        <v>1</v>
      </c>
      <c r="B4" s="29" t="s">
        <v>41</v>
      </c>
      <c r="C4" s="30" t="s">
        <v>42</v>
      </c>
      <c r="D4" s="31">
        <v>1093</v>
      </c>
      <c r="E4" s="32">
        <v>15400</v>
      </c>
      <c r="F4" s="33" t="s">
        <v>43</v>
      </c>
      <c r="G4" s="34" t="s">
        <v>44</v>
      </c>
    </row>
    <row r="5" spans="1:7" s="16" customFormat="1" ht="219" customHeight="1">
      <c r="A5" s="28">
        <v>2</v>
      </c>
      <c r="B5" s="35" t="s">
        <v>45</v>
      </c>
      <c r="C5" s="35" t="s">
        <v>46</v>
      </c>
      <c r="D5" s="36">
        <v>200</v>
      </c>
      <c r="E5" s="37">
        <v>1800</v>
      </c>
      <c r="F5" s="35" t="s">
        <v>47</v>
      </c>
      <c r="G5" s="35" t="s">
        <v>48</v>
      </c>
    </row>
    <row r="6" spans="1:7" s="16" customFormat="1" ht="127.5" customHeight="1">
      <c r="A6" s="28">
        <v>3</v>
      </c>
      <c r="B6" s="29" t="s">
        <v>49</v>
      </c>
      <c r="C6" s="30" t="s">
        <v>50</v>
      </c>
      <c r="D6" s="31">
        <v>330</v>
      </c>
      <c r="E6" s="32">
        <v>860</v>
      </c>
      <c r="F6" s="33" t="s">
        <v>51</v>
      </c>
      <c r="G6" s="33" t="s">
        <v>52</v>
      </c>
    </row>
    <row r="7" spans="1:7" s="16" customFormat="1" ht="144">
      <c r="A7" s="28">
        <v>4</v>
      </c>
      <c r="B7" s="29" t="s">
        <v>53</v>
      </c>
      <c r="C7" s="30" t="s">
        <v>54</v>
      </c>
      <c r="D7" s="31">
        <v>210</v>
      </c>
      <c r="E7" s="32">
        <v>600</v>
      </c>
      <c r="F7" s="33" t="s">
        <v>55</v>
      </c>
      <c r="G7" s="38" t="s">
        <v>56</v>
      </c>
    </row>
    <row r="8" spans="1:7" s="16" customFormat="1" ht="189" customHeight="1">
      <c r="A8" s="28">
        <v>5</v>
      </c>
      <c r="B8" s="29" t="s">
        <v>57</v>
      </c>
      <c r="C8" s="39" t="s">
        <v>58</v>
      </c>
      <c r="D8" s="40">
        <v>485</v>
      </c>
      <c r="E8" s="32">
        <v>490</v>
      </c>
      <c r="F8" s="33" t="s">
        <v>59</v>
      </c>
      <c r="G8" s="34" t="s">
        <v>60</v>
      </c>
    </row>
    <row r="9" spans="1:7" s="16" customFormat="1" ht="81" customHeight="1">
      <c r="A9" s="28">
        <v>6</v>
      </c>
      <c r="B9" s="41" t="s">
        <v>61</v>
      </c>
      <c r="C9" s="42" t="s">
        <v>62</v>
      </c>
      <c r="D9" s="43">
        <v>380</v>
      </c>
      <c r="E9" s="44">
        <v>650</v>
      </c>
      <c r="F9" s="45" t="s">
        <v>63</v>
      </c>
      <c r="G9" s="46" t="s">
        <v>64</v>
      </c>
    </row>
    <row r="10" spans="1:7" s="16" customFormat="1" ht="81" customHeight="1">
      <c r="A10" s="28">
        <v>7</v>
      </c>
      <c r="B10" s="41" t="s">
        <v>61</v>
      </c>
      <c r="C10" s="42" t="s">
        <v>65</v>
      </c>
      <c r="D10" s="43">
        <v>1098</v>
      </c>
      <c r="E10" s="44">
        <v>1000</v>
      </c>
      <c r="F10" s="45" t="s">
        <v>66</v>
      </c>
      <c r="G10" s="46" t="s">
        <v>67</v>
      </c>
    </row>
    <row r="11" spans="1:7" s="16" customFormat="1" ht="159" customHeight="1">
      <c r="A11" s="28">
        <v>8</v>
      </c>
      <c r="B11" s="41" t="s">
        <v>68</v>
      </c>
      <c r="C11" s="30" t="s">
        <v>69</v>
      </c>
      <c r="D11" s="31">
        <v>150</v>
      </c>
      <c r="E11" s="32">
        <v>497</v>
      </c>
      <c r="F11" s="35" t="s">
        <v>70</v>
      </c>
      <c r="G11" s="47" t="s">
        <v>71</v>
      </c>
    </row>
    <row r="12" spans="1:7" s="16" customFormat="1" ht="78.75" customHeight="1">
      <c r="A12" s="28">
        <v>9</v>
      </c>
      <c r="B12" s="30" t="s">
        <v>72</v>
      </c>
      <c r="C12" s="30" t="s">
        <v>73</v>
      </c>
      <c r="D12" s="31">
        <v>250</v>
      </c>
      <c r="E12" s="32">
        <v>340.14</v>
      </c>
      <c r="F12" s="33" t="s">
        <v>74</v>
      </c>
      <c r="G12" s="34" t="s">
        <v>75</v>
      </c>
    </row>
    <row r="13" spans="1:7" s="16" customFormat="1" ht="36.75" customHeight="1">
      <c r="A13" s="48" t="s">
        <v>14</v>
      </c>
      <c r="B13" s="49"/>
      <c r="C13" s="50"/>
      <c r="D13" s="27">
        <f>SUM(D5:D12)</f>
        <v>3103</v>
      </c>
      <c r="E13" s="27">
        <f>SUM(E5:E12)</f>
        <v>6237.14</v>
      </c>
      <c r="F13" s="27"/>
      <c r="G13" s="27"/>
    </row>
    <row r="14" spans="4:5" s="16" customFormat="1" ht="78.75" customHeight="1">
      <c r="D14" s="51"/>
      <c r="E14" s="51"/>
    </row>
    <row r="15" spans="1:7" ht="14.25">
      <c r="A15" s="52"/>
      <c r="B15" s="53"/>
      <c r="C15" s="53"/>
      <c r="D15" s="54"/>
      <c r="E15" s="54"/>
      <c r="F15" s="55"/>
      <c r="G15" s="56"/>
    </row>
    <row r="16" spans="1:7" ht="14.25">
      <c r="A16" s="52"/>
      <c r="B16" s="53"/>
      <c r="C16" s="53"/>
      <c r="D16" s="54"/>
      <c r="E16" s="54"/>
      <c r="F16" s="55"/>
      <c r="G16" s="56"/>
    </row>
    <row r="17" spans="1:7" ht="14.25">
      <c r="A17" s="52"/>
      <c r="B17" s="53"/>
      <c r="C17" s="53"/>
      <c r="D17" s="54"/>
      <c r="E17" s="54"/>
      <c r="F17" s="55"/>
      <c r="G17" s="56"/>
    </row>
    <row r="18" spans="1:7" ht="14.25">
      <c r="A18" s="52"/>
      <c r="B18" s="53"/>
      <c r="C18" s="53"/>
      <c r="D18" s="54"/>
      <c r="E18" s="54"/>
      <c r="F18" s="55"/>
      <c r="G18" s="56"/>
    </row>
    <row r="19" spans="1:7" ht="14.25">
      <c r="A19" s="52"/>
      <c r="B19" s="53"/>
      <c r="C19" s="53"/>
      <c r="D19" s="54"/>
      <c r="E19" s="54"/>
      <c r="F19" s="55"/>
      <c r="G19" s="56"/>
    </row>
    <row r="20" spans="1:7" ht="14.25">
      <c r="A20" s="52"/>
      <c r="B20" s="53"/>
      <c r="C20" s="53"/>
      <c r="D20" s="54"/>
      <c r="E20" s="54"/>
      <c r="F20" s="55"/>
      <c r="G20" s="56"/>
    </row>
    <row r="21" spans="1:7" ht="14.25">
      <c r="A21" s="52"/>
      <c r="B21" s="53"/>
      <c r="C21" s="53"/>
      <c r="D21" s="54"/>
      <c r="E21" s="54"/>
      <c r="F21" s="55"/>
      <c r="G21" s="56"/>
    </row>
    <row r="22" spans="1:7" ht="14.25">
      <c r="A22" s="52"/>
      <c r="B22" s="53"/>
      <c r="C22" s="53"/>
      <c r="D22" s="54"/>
      <c r="E22" s="54"/>
      <c r="F22" s="55"/>
      <c r="G22" s="56"/>
    </row>
    <row r="23" spans="1:7" ht="14.25">
      <c r="A23" s="52"/>
      <c r="B23" s="53"/>
      <c r="C23" s="53"/>
      <c r="D23" s="54"/>
      <c r="E23" s="54"/>
      <c r="F23" s="55"/>
      <c r="G23" s="56"/>
    </row>
    <row r="24" spans="1:7" ht="14.25">
      <c r="A24" s="52"/>
      <c r="B24" s="53"/>
      <c r="C24" s="53"/>
      <c r="D24" s="54"/>
      <c r="E24" s="54"/>
      <c r="F24" s="55"/>
      <c r="G24" s="56"/>
    </row>
    <row r="25" spans="1:7" ht="14.25">
      <c r="A25" s="52"/>
      <c r="B25" s="53"/>
      <c r="C25" s="53"/>
      <c r="D25" s="54"/>
      <c r="E25" s="54"/>
      <c r="F25" s="55"/>
      <c r="G25" s="56"/>
    </row>
    <row r="26" spans="1:7" ht="14.25">
      <c r="A26" s="52"/>
      <c r="B26" s="53"/>
      <c r="C26" s="53"/>
      <c r="D26" s="54"/>
      <c r="E26" s="54"/>
      <c r="F26" s="55"/>
      <c r="G26" s="56"/>
    </row>
    <row r="27" spans="1:7" ht="14.25">
      <c r="A27" s="52"/>
      <c r="B27" s="53"/>
      <c r="C27" s="53"/>
      <c r="D27" s="54"/>
      <c r="E27" s="54"/>
      <c r="F27" s="55"/>
      <c r="G27" s="56"/>
    </row>
    <row r="28" spans="1:7" ht="14.25">
      <c r="A28" s="52"/>
      <c r="B28" s="53"/>
      <c r="C28" s="53"/>
      <c r="D28" s="54"/>
      <c r="E28" s="54"/>
      <c r="F28" s="55"/>
      <c r="G28" s="56"/>
    </row>
    <row r="29" spans="1:7" ht="14.25">
      <c r="A29" s="52"/>
      <c r="B29" s="53"/>
      <c r="C29" s="53"/>
      <c r="D29" s="54"/>
      <c r="E29" s="54"/>
      <c r="F29" s="55"/>
      <c r="G29" s="56"/>
    </row>
    <row r="30" spans="1:7" ht="14.25">
      <c r="A30" s="52"/>
      <c r="B30" s="53"/>
      <c r="C30" s="53"/>
      <c r="D30" s="54"/>
      <c r="E30" s="54"/>
      <c r="F30" s="55"/>
      <c r="G30" s="56"/>
    </row>
  </sheetData>
  <sheetProtection/>
  <mergeCells count="3">
    <mergeCell ref="A1:G1"/>
    <mergeCell ref="A2:G2"/>
    <mergeCell ref="A13:C13"/>
  </mergeCells>
  <printOptions/>
  <pageMargins left="0.75" right="0.75" top="1" bottom="1" header="0.51" footer="0.51"/>
  <pageSetup fitToHeight="0" fitToWidth="1" horizontalDpi="600" verticalDpi="600" orientation="landscape" paperSize="9" scale="82"/>
</worksheet>
</file>

<file path=xl/worksheets/sheet4.xml><?xml version="1.0" encoding="utf-8"?>
<worksheet xmlns="http://schemas.openxmlformats.org/spreadsheetml/2006/main" xmlns:r="http://schemas.openxmlformats.org/officeDocument/2006/relationships">
  <dimension ref="A1:E15"/>
  <sheetViews>
    <sheetView zoomScaleSheetLayoutView="100" workbookViewId="0" topLeftCell="A1">
      <selection activeCell="C22" sqref="C22"/>
    </sheetView>
  </sheetViews>
  <sheetFormatPr defaultColWidth="9.00390625" defaultRowHeight="14.25"/>
  <cols>
    <col min="2" max="4" width="30.875" style="0" customWidth="1"/>
    <col min="5" max="5" width="19.75390625" style="0" customWidth="1"/>
    <col min="6" max="11" width="4.125" style="0" customWidth="1"/>
  </cols>
  <sheetData>
    <row r="1" spans="1:5" ht="24" customHeight="1">
      <c r="A1" s="3" t="s">
        <v>76</v>
      </c>
      <c r="B1" s="3"/>
      <c r="C1" s="3"/>
      <c r="D1" s="3"/>
      <c r="E1" s="3"/>
    </row>
    <row r="2" spans="1:5" ht="37.5" customHeight="1">
      <c r="A2" s="4" t="s">
        <v>77</v>
      </c>
      <c r="B2" s="4"/>
      <c r="C2" s="4"/>
      <c r="D2" s="4"/>
      <c r="E2" s="4"/>
    </row>
    <row r="3" spans="1:5" ht="21" customHeight="1">
      <c r="A3" s="5"/>
      <c r="B3" s="5"/>
      <c r="C3" s="5"/>
      <c r="D3" s="5"/>
      <c r="E3" s="6" t="s">
        <v>78</v>
      </c>
    </row>
    <row r="4" spans="1:5" s="1" customFormat="1" ht="33" customHeight="1">
      <c r="A4" s="7" t="s">
        <v>1</v>
      </c>
      <c r="B4" s="8" t="s">
        <v>79</v>
      </c>
      <c r="C4" s="7" t="s">
        <v>80</v>
      </c>
      <c r="D4" s="7" t="s">
        <v>81</v>
      </c>
      <c r="E4" s="9" t="s">
        <v>8</v>
      </c>
    </row>
    <row r="5" spans="1:5" ht="33" customHeight="1">
      <c r="A5" s="10">
        <v>1</v>
      </c>
      <c r="B5" s="11" t="s">
        <v>26</v>
      </c>
      <c r="C5" s="10">
        <v>97</v>
      </c>
      <c r="D5" s="10"/>
      <c r="E5" s="12"/>
    </row>
    <row r="6" spans="1:5" ht="33" customHeight="1">
      <c r="A6" s="10">
        <v>2</v>
      </c>
      <c r="B6" s="11" t="s">
        <v>49</v>
      </c>
      <c r="C6" s="10">
        <v>11</v>
      </c>
      <c r="D6" s="10">
        <v>3</v>
      </c>
      <c r="E6" s="12"/>
    </row>
    <row r="7" spans="1:5" ht="33" customHeight="1">
      <c r="A7" s="10">
        <v>3</v>
      </c>
      <c r="B7" s="11" t="s">
        <v>57</v>
      </c>
      <c r="C7" s="10">
        <v>24</v>
      </c>
      <c r="D7" s="10"/>
      <c r="E7" s="12"/>
    </row>
    <row r="8" spans="1:5" ht="33" customHeight="1">
      <c r="A8" s="10">
        <v>4</v>
      </c>
      <c r="B8" s="11" t="s">
        <v>61</v>
      </c>
      <c r="C8" s="10">
        <v>25</v>
      </c>
      <c r="D8" s="10"/>
      <c r="E8" s="12"/>
    </row>
    <row r="9" spans="1:5" ht="33" customHeight="1">
      <c r="A9" s="10">
        <v>5</v>
      </c>
      <c r="B9" s="11" t="s">
        <v>53</v>
      </c>
      <c r="C9" s="10">
        <v>20</v>
      </c>
      <c r="D9" s="10">
        <v>3</v>
      </c>
      <c r="E9" s="12"/>
    </row>
    <row r="10" spans="1:5" ht="33" customHeight="1">
      <c r="A10" s="10">
        <v>6</v>
      </c>
      <c r="B10" s="11" t="s">
        <v>41</v>
      </c>
      <c r="C10" s="10">
        <v>11</v>
      </c>
      <c r="D10" s="10"/>
      <c r="E10" s="12"/>
    </row>
    <row r="11" spans="1:5" ht="33" customHeight="1">
      <c r="A11" s="10">
        <v>7</v>
      </c>
      <c r="B11" s="11" t="s">
        <v>45</v>
      </c>
      <c r="C11" s="10">
        <v>20</v>
      </c>
      <c r="D11" s="10"/>
      <c r="E11" s="12"/>
    </row>
    <row r="12" spans="1:5" ht="33" customHeight="1">
      <c r="A12" s="10">
        <v>8</v>
      </c>
      <c r="B12" s="11" t="s">
        <v>72</v>
      </c>
      <c r="C12" s="10">
        <v>30</v>
      </c>
      <c r="D12" s="10">
        <v>1</v>
      </c>
      <c r="E12" s="12"/>
    </row>
    <row r="13" spans="1:5" ht="33" customHeight="1">
      <c r="A13" s="10">
        <v>9</v>
      </c>
      <c r="B13" s="11" t="s">
        <v>68</v>
      </c>
      <c r="C13" s="10">
        <v>22</v>
      </c>
      <c r="D13" s="10"/>
      <c r="E13" s="12"/>
    </row>
    <row r="14" spans="1:5" ht="33" customHeight="1">
      <c r="A14" s="10">
        <v>10</v>
      </c>
      <c r="B14" s="11" t="s">
        <v>30</v>
      </c>
      <c r="C14" s="10">
        <v>30</v>
      </c>
      <c r="D14" s="10"/>
      <c r="E14" s="12"/>
    </row>
    <row r="15" spans="1:5" s="2" customFormat="1" ht="33.75" customHeight="1">
      <c r="A15" s="13" t="s">
        <v>14</v>
      </c>
      <c r="B15" s="14"/>
      <c r="C15" s="8">
        <v>290</v>
      </c>
      <c r="D15" s="8">
        <v>7</v>
      </c>
      <c r="E15" s="15"/>
    </row>
  </sheetData>
  <sheetProtection/>
  <mergeCells count="3">
    <mergeCell ref="A1:E1"/>
    <mergeCell ref="A2:E2"/>
    <mergeCell ref="A15:B15"/>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2021-01-27T18:38:46Z</dcterms:created>
  <dcterms:modified xsi:type="dcterms:W3CDTF">2023-04-23T07:22:06Z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D6736F4031E4420AA5126195A74C6AA2</vt:lpwstr>
  </property>
</Properties>
</file>