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65" windowHeight="8265" firstSheet="1" activeTab="3"/>
  </bookViews>
  <sheets>
    <sheet name="资金汇总" sheetId="1" state="hidden" r:id="rId1"/>
    <sheet name="重点小城镇" sheetId="2" r:id="rId2"/>
    <sheet name="高质量美丽宜居村庄" sheetId="3" r:id="rId3"/>
    <sheet name="抗震宜居房和“空心房”任务表" sheetId="4" r:id="rId4"/>
    <sheet name="Sheet1" sheetId="5" r:id="rId5"/>
  </sheets>
  <definedNames>
    <definedName name="_xlnm.Print_Titles" localSheetId="2">'高质量美丽宜居村庄'!$2:$3</definedName>
    <definedName name="_xlnm.Print_Titles" localSheetId="1">'重点小城镇'!$2:$3</definedName>
  </definedNames>
  <calcPr fullCalcOnLoad="1"/>
</workbook>
</file>

<file path=xl/sharedStrings.xml><?xml version="1.0" encoding="utf-8"?>
<sst xmlns="http://schemas.openxmlformats.org/spreadsheetml/2006/main" count="100" uniqueCount="70">
  <si>
    <t>2021年农村领域重点建设项目资金计划表</t>
  </si>
  <si>
    <t>序号</t>
  </si>
  <si>
    <t>项目名称</t>
  </si>
  <si>
    <t>数量（个、套）</t>
  </si>
  <si>
    <t>2021年总概算投资（万元）</t>
  </si>
  <si>
    <t>本级资金（万元）</t>
  </si>
  <si>
    <t>争取住建厅补助资金（万元）</t>
  </si>
  <si>
    <t>其他资金（万元）</t>
  </si>
  <si>
    <t>备注</t>
  </si>
  <si>
    <t>重点镇</t>
  </si>
  <si>
    <t>高质量美丽村庄</t>
  </si>
  <si>
    <t>抗震易居房</t>
  </si>
  <si>
    <t xml:space="preserve"> </t>
  </si>
  <si>
    <t>“空心房”</t>
  </si>
  <si>
    <t>合计</t>
  </si>
  <si>
    <t>附件1</t>
  </si>
  <si>
    <t>2021年利通区高标准重点小城镇建设项目</t>
  </si>
  <si>
    <t>乡镇</t>
  </si>
  <si>
    <t>惠及
农户（户）</t>
  </si>
  <si>
    <t>2021年年投资概算（万元）</t>
  </si>
  <si>
    <t>专项投资（万元）</t>
  </si>
  <si>
    <t>项目区基本情况</t>
  </si>
  <si>
    <t>建设内容</t>
  </si>
  <si>
    <t>金积镇</t>
  </si>
  <si>
    <t>乳制品产业重点镇建设项目</t>
  </si>
  <si>
    <r>
      <t>金积镇小城镇集镇区建成区总面积5.8平方公里，镇区人口2.78万人，是金积镇经济、文化中心区域，</t>
    </r>
    <r>
      <rPr>
        <sz val="10"/>
        <color indexed="8"/>
        <rFont val="宋体"/>
        <family val="0"/>
      </rPr>
      <t>现有市级驻地二级单位15家，各类企业1100家，规模以上工业企业38家，带动周边就业4.7万人，个体工商户3600余家。形成了以设施农业、露地蔬菜为主的优质高效农业；以伊利、夏进、恒枫为主的乳制品加工产业</t>
    </r>
    <r>
      <rPr>
        <sz val="10"/>
        <color indexed="8"/>
        <rFont val="宋体"/>
        <family val="0"/>
      </rPr>
      <t>，生产的乳制品产量占宁夏乳制品产量的70％。宁夏伊利已成为亚洲最大的液态奶加工企业；以电商物流为主的商贸流通产业。</t>
    </r>
  </si>
  <si>
    <r>
      <t xml:space="preserve">
  1.</t>
    </r>
    <r>
      <rPr>
        <sz val="10"/>
        <color indexed="8"/>
        <rFont val="宋体"/>
        <family val="0"/>
      </rPr>
      <t>经济发达镇改革2020-2021年基础设施改造工程</t>
    </r>
    <r>
      <rPr>
        <sz val="10"/>
        <color indexed="8"/>
        <rFont val="宋体"/>
        <family val="0"/>
      </rPr>
      <t>:</t>
    </r>
    <r>
      <rPr>
        <sz val="10"/>
        <color indexed="8"/>
        <rFont val="宋体"/>
        <family val="0"/>
      </rPr>
      <t>共计6条道路6.73公里，建设内容主要包含道路、路灯、绿化等基础设施工程，新建秦汉街沿线照明工程。</t>
    </r>
    <r>
      <rPr>
        <sz val="10"/>
        <color indexed="8"/>
        <rFont val="宋体"/>
        <family val="0"/>
      </rPr>
      <t xml:space="preserve">
  </t>
    </r>
    <r>
      <rPr>
        <sz val="10"/>
        <color indexed="8"/>
        <rFont val="宋体"/>
        <family val="0"/>
      </rPr>
      <t>2.文化等公益设施</t>
    </r>
    <r>
      <rPr>
        <sz val="10"/>
        <color indexed="8"/>
        <rFont val="宋体"/>
        <family val="0"/>
      </rPr>
      <t>:</t>
    </r>
    <r>
      <rPr>
        <sz val="10"/>
        <color indexed="8"/>
        <rFont val="宋体"/>
        <family val="0"/>
      </rPr>
      <t>新建体育公园一处，配套健身步道，各球类运动场、停车场及公厕等公共服务设施；小型室外主题公园3处</t>
    </r>
    <r>
      <rPr>
        <sz val="10"/>
        <color indexed="8"/>
        <rFont val="宋体"/>
        <family val="0"/>
      </rPr>
      <t xml:space="preserve">。
  </t>
    </r>
    <r>
      <rPr>
        <sz val="10"/>
        <color indexed="8"/>
        <rFont val="宋体"/>
        <family val="0"/>
      </rPr>
      <t>3.金积镇镇区绿化改造提升项目。一是节点改造项目；二是增绿项目；三是补绿项目。</t>
    </r>
    <r>
      <rPr>
        <sz val="10"/>
        <color indexed="8"/>
        <rFont val="宋体"/>
        <family val="0"/>
      </rPr>
      <t xml:space="preserve">
  </t>
    </r>
    <r>
      <rPr>
        <sz val="10"/>
        <color indexed="8"/>
        <rFont val="宋体"/>
        <family val="0"/>
      </rPr>
      <t>4.</t>
    </r>
    <r>
      <rPr>
        <sz val="10"/>
        <color indexed="8"/>
        <rFont val="宋体"/>
        <family val="0"/>
      </rPr>
      <t>金积镇镇区改造项目:主要包括7个子项目：(1)国道344线（银平公路）道路两侧改造提升项目,(2)东门农贸市场沿街外立面改造项目,(3)东西大街沿街风貌改造项目,(4)刘芳楼片区改造项目,(5)老镇区闲置空地改造项目,(6)镇政府北侧改造项目,(7)便民市场和夜市改造项目。
  6.农村公路：改造提升农村公路20公里。
  7.金积镇镇区扩容、渠道改线工程。新建U型渠道(D=100㎝)737m,(D=80cm)1705m,（D=60㎝） 5229m,(D=50㎝)2875m,(D=40㎝)1569m,填埋工业大街北侧、金星大街西侧空流渠系850m。
  8.</t>
    </r>
    <r>
      <rPr>
        <sz val="10"/>
        <color indexed="8"/>
        <rFont val="宋体"/>
        <family val="0"/>
      </rPr>
      <t>商业设施：新建金积便民市场和观光夜市</t>
    </r>
    <r>
      <rPr>
        <sz val="10"/>
        <color indexed="8"/>
        <rFont val="宋体"/>
        <family val="0"/>
      </rPr>
      <t>。                                  
 9.农村人居环境整治项目：重点整治油粮桥村、马家桥村、大庙桥村、秦坝关村、塔湾村等。</t>
    </r>
  </si>
  <si>
    <t>附件2</t>
  </si>
  <si>
    <t>2021年利通区高质量美丽宜居村庄建设项目</t>
  </si>
  <si>
    <t>村庄</t>
  </si>
  <si>
    <t>村庄基本情况</t>
  </si>
  <si>
    <t>2021年建设内容</t>
  </si>
  <si>
    <t>上桥镇</t>
  </si>
  <si>
    <t>牛家坊村美丽村庄（2、3、6、8队）</t>
  </si>
  <si>
    <t>牛家坊村辖8个村民小组，1130户，4100多人，党员77名。近年来，牛家坊村流转村土地1240亩，打造了牛家坊民俗文化村现代服务业集聚区，先后申报了“全国生态文化村”、“全国一村一品示范村”、“中国美丽休闲乡村”、“国家3A级景区”。截至2019年，村集体固定资产3300万，村集体年收入超过100万，农民人均纯收入16800元。形成了以餐饮服务、特色养殖、休闲观光、畜禽加工、蔬菜种植、果蔬采摘、苗木繁育、劳务输出、家政服务、生态观光农业为主的特色产业。</t>
  </si>
  <si>
    <t>对牛家坊村农村区域实施总体规划及改造，对牛家坊村碱梁子路两侧2、3、6、8队389户农户围墙实施提质增效工程，不断完善基层服务功能，提升牛家坊村整体环境，加快社会经济发展的步伐，推动牛家坊民俗文化村现代服务业集聚区项目更好更快的发展。建设内容主要包括：1、新建或维修道路3000米；2、新建围墙1000米，土墙修整600平方米；3、整修门楼140座；4、绿化15000平方米；5、修建广场1000平方米，安装路灯120座及铺装停车场等工程。</t>
  </si>
  <si>
    <t>东塔寺乡</t>
  </si>
  <si>
    <t>白寺滩村1-4队</t>
  </si>
  <si>
    <t>白寺滩村辖12个村民小组、1260户，5100余人，辖区面积10.5平方公里，该村大青葡萄、设施果蔬、露地蔬菜、葡源农庄等特色产业基础优势明显，我乡于2019年至2020年依托优势产业、整合项目资源，在该村分段实施美丽宜居村庄建设和大青葡萄特色产业村建设项目，按照“一核、两轴、三景、四区”产村融合发展详规，因地制宜、科学规划，由点串线扩面整村推进中长期环境整治曁产业区改造规划。为实现整村产村融合持续推进，沿344国道东侧农户宅院外立面、双新路沿线1队、2队、3队、4队及碧玉广场北侧等涉及村庄巷道、围墙、门头、渠系、果园围墙等村庄环境还存在短板，亟需整治；5队、12队巷道还需深入精细化整治，通过对该巷道庭院遗存古树保护，进一步挖掘大青葡萄原产地符号，延伸精品旅游线路，助推产业发展再上新台阶。</t>
  </si>
  <si>
    <t>一、基础设施配套建设。1.碧玉广场北侧环路铺装硬化面积1500平米（600米*2.5米），毛渠砌护300米、闸口制作3个；2.344国道东侧申请配套资金新建大型垃圾中转站1座；3.村庄巷道安装路灯150盏；4.申请配套项目资金实施一支路、二支路（路宽均为5米）道路油面铺装改造4500米；5.申请配套项目资金实施1至4队集中污水管网与道路改造建设4.5公里；⑥申请配套项目资金实施卫生厕所改造250户。二、村庄环境改造提升。1.改造门楼200个；2.民居围墙改造2000米；3.墙绘1000平米；4.双新路南入口设置砖木结构村标1处；5.赵渠沿线改造桥面木质栏杆20个；6.赵渠东侧便道铺装6000平米；7.双新路及344国道东侧沿线设置休憩驿站及景观设置7处； 8.古树院落保护改造2户。三、集体经济壮大增收。广场周边新建2户民宿；新建集散中心和乡村文化展陈馆。</t>
  </si>
  <si>
    <t>高闸镇</t>
  </si>
  <si>
    <t>李桥村(8、9、11队）</t>
  </si>
  <si>
    <t>高闸镇李桥村位于镇区西侧5公里处，京藏高速、马青公路、侯余公路穿村而过，全村总人口1100户3250人，全村以农业种植为主，主要种植供港蔬菜、露地蔬菜、黄花菜、小番茄、青储玉米等。项目建设位于李桥村7、8、9、11队。</t>
  </si>
  <si>
    <t xml:space="preserve">硬化道路525平方米；平整场地723平方米；砂砾石道路硬化12800平方米；面包砖铺装8600平方米；广场平整5098平方米；混凝土道牙4000米；场地平整2600平方米；新砌围墙480米；围墙压顶2190米；围墙改造7300米；危房拆除10座；清洁能源利用150户；新建广场3600平米；绿化3700平米；园路180米；景观塔1座；景观亭1座；景观廊架5米；健身器材5套；景观小品2顶；停车场2700平方米；菜园子栅栏2600米；行道树2100棵；树池850座；经果林绿化9800平方米；村庄标识牌2个及改厕等工程
</t>
  </si>
  <si>
    <t>古城镇</t>
  </si>
  <si>
    <t>新华桥村1、2、4、5队</t>
  </si>
  <si>
    <t xml:space="preserve">    新华桥村辖区总面积为7.3平方公里，新华桥村现有10个村民小组，1285户3558人，其中1.2.4.5.队东至银平公路，北至苦水河，西靠滨河大道，南至新修的344连接线，总人口620人，耕地面积2230亩，主要农作物水稻、小麦、玉米、经果林及设施农业等。</t>
  </si>
  <si>
    <t xml:space="preserve">   重点建设1、2、4、5队，进行路面铺装、沟渠治理、 改造果园围墙，林下养殖10户，改造民宿5户，新建前店后场2户，新建灵芝博物馆一座，整治沟渠、绿化等。</t>
  </si>
  <si>
    <t>郭家桥乡</t>
  </si>
  <si>
    <t>山水沟村1-8队</t>
  </si>
  <si>
    <t>涉及8个自然村、总户数约986户3903人，该村位于银西高铁吴忠站东侧，目前已建成经果林1000亩，设施温盆750栋1650亩，具备良好的设施农业产业条件。</t>
  </si>
  <si>
    <t>1.提升设施农业经营能力和生产条件。
2.完善村庄基础设施，开展村庄道路硬化、亮化、绿化、建设文化广场等工程。
3.发展乡村旅游，建设民俗及乡村小游园建设等</t>
  </si>
  <si>
    <t>金银滩镇</t>
  </si>
  <si>
    <t>沟台村1-4（双新路）</t>
  </si>
  <si>
    <t>沟台村共有4个自然村，涉及农户292户，人口1176人，主要以富硒农作种植、富硒瓜菜种植、养殖、务工为主。</t>
  </si>
  <si>
    <t>主要包括：1、整治破损围墙2600米、新建围墙300米；2、道路硬化1500平方米，3、人行道铺装1500平米；新建各类花池300米；4、安装路灯60盏，新增分类垃圾箱40个；新建小广场2600平米；5、绘制文化墙220米；6、补植部分绿化。</t>
  </si>
  <si>
    <t>附件3</t>
  </si>
  <si>
    <t>2021年利通区抗震宜居农房改造和“空心房”拆除任务表</t>
  </si>
  <si>
    <t>所辖乡镇名称</t>
  </si>
  <si>
    <t>抗震宜居房（户）</t>
  </si>
  <si>
    <t>“空心房”（户）</t>
  </si>
  <si>
    <t>扁担沟镇</t>
  </si>
  <si>
    <t>马莲渠乡</t>
  </si>
  <si>
    <t>板桥乡</t>
  </si>
  <si>
    <t>利通区抗震宜居农房改造分年度计划表</t>
  </si>
  <si>
    <t xml:space="preserve">                                                                                                        单位：户</t>
  </si>
  <si>
    <t>一年计划</t>
  </si>
  <si>
    <t>二年计划（每年完成数量）</t>
  </si>
  <si>
    <t>三年计划（每年完成数量）</t>
  </si>
  <si>
    <t>五年计划（每年完成数量）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</si>
</sst>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65">
    <font>
      <sz val="12"/>
      <name val="宋体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6"/>
      <name val="方正小标宋_GBK"/>
      <family val="4"/>
    </font>
    <font>
      <b/>
      <sz val="12"/>
      <color indexed="8"/>
      <name val="宋体"/>
      <family val="0"/>
    </font>
    <font>
      <sz val="12"/>
      <name val="仿宋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6"/>
      <color indexed="8"/>
      <name val="方正小标宋_GBK"/>
      <family val="4"/>
    </font>
    <font>
      <sz val="11"/>
      <color indexed="10"/>
      <name val="宋体"/>
      <family val="0"/>
    </font>
    <font>
      <b/>
      <sz val="16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6"/>
      <color theme="1"/>
      <name val="Calibri"/>
      <family val="0"/>
    </font>
    <font>
      <sz val="10"/>
      <color theme="1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b/>
      <sz val="12"/>
      <color theme="1"/>
      <name val="Calibri"/>
      <family val="0"/>
    </font>
    <font>
      <b/>
      <sz val="16"/>
      <color theme="1"/>
      <name val="Cambria"/>
      <family val="0"/>
    </font>
    <font>
      <b/>
      <sz val="10"/>
      <color theme="1"/>
      <name val="Cambria"/>
      <family val="0"/>
    </font>
    <font>
      <sz val="10"/>
      <name val="Cambria"/>
      <family val="0"/>
    </font>
    <font>
      <sz val="10"/>
      <color theme="1"/>
      <name val="Cambria"/>
      <family val="0"/>
    </font>
    <font>
      <sz val="10"/>
      <color rgb="FF000000"/>
      <name val="Cambria"/>
      <family val="0"/>
    </font>
    <font>
      <sz val="10"/>
      <color indexed="8"/>
      <name val="Cambria"/>
      <family val="0"/>
    </font>
    <font>
      <sz val="16"/>
      <color theme="1"/>
      <name val="方正小标宋_GBK"/>
      <family val="4"/>
    </font>
    <font>
      <b/>
      <sz val="1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1" applyNumberFormat="0" applyAlignment="0" applyProtection="0"/>
    <xf numFmtId="0" fontId="35" fillId="5" borderId="2" applyNumberFormat="0" applyAlignment="0" applyProtection="0"/>
    <xf numFmtId="0" fontId="36" fillId="6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33" fillId="7" borderId="0" applyNumberFormat="0" applyBorder="0" applyAlignment="0" applyProtection="0"/>
    <xf numFmtId="41" fontId="0" fillId="0" borderId="0" applyFont="0" applyFill="0" applyBorder="0" applyAlignment="0" applyProtection="0"/>
    <xf numFmtId="0" fontId="33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32" fillId="9" borderId="0" applyNumberFormat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4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3" fillId="13" borderId="0" applyNumberFormat="0" applyBorder="0" applyAlignment="0" applyProtection="0"/>
    <xf numFmtId="0" fontId="45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33" fillId="14" borderId="0" applyNumberFormat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3" fillId="15" borderId="0" applyNumberFormat="0" applyBorder="0" applyAlignment="0" applyProtection="0"/>
    <xf numFmtId="0" fontId="47" fillId="16" borderId="7" applyNumberFormat="0" applyFont="0" applyAlignment="0" applyProtection="0"/>
    <xf numFmtId="0" fontId="32" fillId="17" borderId="0" applyNumberFormat="0" applyBorder="0" applyAlignment="0" applyProtection="0"/>
    <xf numFmtId="0" fontId="48" fillId="18" borderId="0" applyNumberFormat="0" applyBorder="0" applyAlignment="0" applyProtection="0"/>
    <xf numFmtId="0" fontId="33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4" borderId="8" applyNumberFormat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9" fontId="0" fillId="0" borderId="0" applyFont="0" applyFill="0" applyBorder="0" applyAlignment="0" applyProtection="0"/>
    <xf numFmtId="0" fontId="32" fillId="26" borderId="0" applyNumberFormat="0" applyBorder="0" applyAlignment="0" applyProtection="0"/>
    <xf numFmtId="44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3" fillId="28" borderId="0" applyNumberFormat="0" applyBorder="0" applyAlignment="0" applyProtection="0"/>
    <xf numFmtId="0" fontId="51" fillId="29" borderId="8" applyNumberFormat="0" applyAlignment="0" applyProtection="0"/>
    <xf numFmtId="0" fontId="33" fillId="30" borderId="0" applyNumberFormat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52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0" fontId="54" fillId="0" borderId="9" xfId="0" applyNumberFormat="1" applyFont="1" applyFill="1" applyBorder="1" applyAlignment="1">
      <alignment horizontal="center" vertical="center" wrapText="1"/>
    </xf>
    <xf numFmtId="0" fontId="55" fillId="0" borderId="10" xfId="0" applyNumberFormat="1" applyFont="1" applyFill="1" applyBorder="1" applyAlignment="1">
      <alignment horizontal="center" vertical="center" wrapText="1"/>
    </xf>
    <xf numFmtId="0" fontId="55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4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0" fontId="55" fillId="0" borderId="9" xfId="0" applyNumberFormat="1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5" fillId="0" borderId="9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57" fillId="0" borderId="0" xfId="0" applyFont="1" applyFill="1" applyBorder="1" applyAlignment="1">
      <alignment horizontal="center" vertical="center" wrapText="1"/>
    </xf>
    <xf numFmtId="0" fontId="58" fillId="33" borderId="9" xfId="0" applyFont="1" applyFill="1" applyBorder="1" applyAlignment="1">
      <alignment horizontal="center" vertical="center" wrapText="1"/>
    </xf>
    <xf numFmtId="176" fontId="58" fillId="33" borderId="9" xfId="0" applyNumberFormat="1" applyFont="1" applyFill="1" applyBorder="1" applyAlignment="1">
      <alignment horizontal="center" vertical="center" wrapText="1"/>
    </xf>
    <xf numFmtId="0" fontId="59" fillId="0" borderId="9" xfId="0" applyFont="1" applyBorder="1" applyAlignment="1">
      <alignment horizontal="center" vertical="center"/>
    </xf>
    <xf numFmtId="0" fontId="59" fillId="0" borderId="9" xfId="0" applyFont="1" applyBorder="1" applyAlignment="1">
      <alignment horizontal="center" vertical="center" wrapText="1"/>
    </xf>
    <xf numFmtId="49" fontId="60" fillId="0" borderId="9" xfId="0" applyNumberFormat="1" applyFont="1" applyFill="1" applyBorder="1" applyAlignment="1">
      <alignment horizontal="center" vertical="center" wrapText="1"/>
    </xf>
    <xf numFmtId="0" fontId="60" fillId="0" borderId="9" xfId="0" applyNumberFormat="1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 wrapText="1"/>
    </xf>
    <xf numFmtId="176" fontId="60" fillId="0" borderId="9" xfId="0" applyNumberFormat="1" applyFont="1" applyFill="1" applyBorder="1" applyAlignment="1">
      <alignment horizontal="center" vertical="center" wrapText="1"/>
    </xf>
    <xf numFmtId="49" fontId="60" fillId="0" borderId="12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vertical="center" wrapText="1"/>
    </xf>
    <xf numFmtId="0" fontId="59" fillId="0" borderId="0" xfId="0" applyFont="1" applyAlignment="1">
      <alignment vertical="center"/>
    </xf>
    <xf numFmtId="0" fontId="57" fillId="0" borderId="0" xfId="0" applyFont="1" applyFill="1" applyBorder="1" applyAlignment="1">
      <alignment horizontal="left" vertical="center" wrapText="1"/>
    </xf>
    <xf numFmtId="0" fontId="59" fillId="33" borderId="9" xfId="0" applyFont="1" applyFill="1" applyBorder="1" applyAlignment="1">
      <alignment horizontal="left" vertical="center" wrapText="1"/>
    </xf>
    <xf numFmtId="49" fontId="60" fillId="0" borderId="9" xfId="0" applyNumberFormat="1" applyFont="1" applyFill="1" applyBorder="1" applyAlignment="1">
      <alignment horizontal="left" vertical="center" wrapText="1"/>
    </xf>
    <xf numFmtId="49" fontId="61" fillId="0" borderId="9" xfId="0" applyNumberFormat="1" applyFont="1" applyFill="1" applyBorder="1" applyAlignment="1">
      <alignment horizontal="left" vertical="center" wrapText="1"/>
    </xf>
    <xf numFmtId="0" fontId="60" fillId="0" borderId="9" xfId="0" applyFont="1" applyFill="1" applyBorder="1" applyAlignment="1">
      <alignment horizontal="left" vertical="center" wrapText="1"/>
    </xf>
    <xf numFmtId="0" fontId="60" fillId="0" borderId="9" xfId="0" applyFont="1" applyFill="1" applyBorder="1" applyAlignment="1">
      <alignment horizontal="justify" vertical="center" wrapText="1"/>
    </xf>
    <xf numFmtId="49" fontId="62" fillId="0" borderId="9" xfId="0" applyNumberFormat="1" applyFont="1" applyFill="1" applyBorder="1" applyAlignment="1">
      <alignment horizontal="justify" vertical="center" wrapText="1"/>
    </xf>
    <xf numFmtId="0" fontId="59" fillId="0" borderId="9" xfId="0" applyFont="1" applyFill="1" applyBorder="1" applyAlignment="1">
      <alignment horizontal="justify" vertical="center" wrapText="1"/>
    </xf>
    <xf numFmtId="0" fontId="59" fillId="0" borderId="9" xfId="0" applyFont="1" applyBorder="1" applyAlignment="1">
      <alignment vertical="center"/>
    </xf>
    <xf numFmtId="0" fontId="63" fillId="0" borderId="0" xfId="0" applyFont="1" applyFill="1" applyBorder="1" applyAlignment="1">
      <alignment horizontal="center" vertical="center" wrapText="1"/>
    </xf>
    <xf numFmtId="0" fontId="56" fillId="33" borderId="9" xfId="0" applyFont="1" applyFill="1" applyBorder="1" applyAlignment="1">
      <alignment horizontal="center" vertical="center" wrapText="1"/>
    </xf>
    <xf numFmtId="176" fontId="56" fillId="33" borderId="9" xfId="0" applyNumberFormat="1" applyFont="1" applyFill="1" applyBorder="1" applyAlignment="1">
      <alignment horizontal="center" vertical="center" wrapText="1"/>
    </xf>
    <xf numFmtId="49" fontId="33" fillId="33" borderId="9" xfId="0" applyNumberFormat="1" applyFont="1" applyFill="1" applyBorder="1" applyAlignment="1">
      <alignment horizontal="left" vertical="center" wrapText="1"/>
    </xf>
    <xf numFmtId="49" fontId="33" fillId="33" borderId="9" xfId="0" applyNumberFormat="1" applyFont="1" applyFill="1" applyBorder="1" applyAlignment="1">
      <alignment horizontal="center" vertical="center" wrapText="1"/>
    </xf>
    <xf numFmtId="176" fontId="33" fillId="33" borderId="9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176" fontId="33" fillId="33" borderId="9" xfId="0" applyNumberFormat="1" applyFont="1" applyFill="1" applyBorder="1" applyAlignment="1">
      <alignment horizontal="center" vertical="center"/>
    </xf>
    <xf numFmtId="0" fontId="55" fillId="33" borderId="9" xfId="0" applyFont="1" applyFill="1" applyBorder="1" applyAlignment="1">
      <alignment horizontal="center" vertical="center" wrapText="1"/>
    </xf>
    <xf numFmtId="0" fontId="53" fillId="33" borderId="9" xfId="0" applyFont="1" applyFill="1" applyBorder="1" applyAlignment="1">
      <alignment horizontal="left" vertical="center" wrapText="1"/>
    </xf>
    <xf numFmtId="0" fontId="46" fillId="33" borderId="9" xfId="0" applyFont="1" applyFill="1" applyBorder="1" applyAlignment="1">
      <alignment vertical="center"/>
    </xf>
    <xf numFmtId="0" fontId="33" fillId="33" borderId="9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4</xdr:row>
      <xdr:rowOff>0</xdr:rowOff>
    </xdr:from>
    <xdr:to>
      <xdr:col>6</xdr:col>
      <xdr:colOff>19050</xdr:colOff>
      <xdr:row>4</xdr:row>
      <xdr:rowOff>28575</xdr:rowOff>
    </xdr:to>
    <xdr:pic>
      <xdr:nvPicPr>
        <xdr:cNvPr id="1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47815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19050</xdr:colOff>
      <xdr:row>4</xdr:row>
      <xdr:rowOff>28575</xdr:rowOff>
    </xdr:to>
    <xdr:pic>
      <xdr:nvPicPr>
        <xdr:cNvPr id="2" name="Picture 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47815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</xdr:rowOff>
    </xdr:to>
    <xdr:pic>
      <xdr:nvPicPr>
        <xdr:cNvPr id="3" name="Picture 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4781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</xdr:rowOff>
    </xdr:to>
    <xdr:pic>
      <xdr:nvPicPr>
        <xdr:cNvPr id="4" name="Picture 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4781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</xdr:rowOff>
    </xdr:to>
    <xdr:pic>
      <xdr:nvPicPr>
        <xdr:cNvPr id="5" name="Picture 7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4781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381000</xdr:rowOff>
    </xdr:to>
    <xdr:pic>
      <xdr:nvPicPr>
        <xdr:cNvPr id="6" name="Picture 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4781550"/>
          <a:ext cx="9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381000</xdr:rowOff>
    </xdr:to>
    <xdr:pic>
      <xdr:nvPicPr>
        <xdr:cNvPr id="7" name="Picture 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4781550"/>
          <a:ext cx="9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381000</xdr:rowOff>
    </xdr:to>
    <xdr:pic>
      <xdr:nvPicPr>
        <xdr:cNvPr id="8" name="Picture 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4781550"/>
          <a:ext cx="9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381000</xdr:rowOff>
    </xdr:to>
    <xdr:pic>
      <xdr:nvPicPr>
        <xdr:cNvPr id="9" name="Picture 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4781550"/>
          <a:ext cx="9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381000</xdr:rowOff>
    </xdr:to>
    <xdr:pic>
      <xdr:nvPicPr>
        <xdr:cNvPr id="10" name="Picture 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4781550"/>
          <a:ext cx="9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381000</xdr:rowOff>
    </xdr:to>
    <xdr:pic>
      <xdr:nvPicPr>
        <xdr:cNvPr id="11" name="Picture 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4781550"/>
          <a:ext cx="9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381000</xdr:rowOff>
    </xdr:to>
    <xdr:pic>
      <xdr:nvPicPr>
        <xdr:cNvPr id="12" name="Picture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4781550"/>
          <a:ext cx="9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381000</xdr:rowOff>
    </xdr:to>
    <xdr:pic>
      <xdr:nvPicPr>
        <xdr:cNvPr id="13" name="Picture 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4781550"/>
          <a:ext cx="9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381000</xdr:rowOff>
    </xdr:to>
    <xdr:pic>
      <xdr:nvPicPr>
        <xdr:cNvPr id="14" name="Picture 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4781550"/>
          <a:ext cx="9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381000</xdr:rowOff>
    </xdr:to>
    <xdr:pic>
      <xdr:nvPicPr>
        <xdr:cNvPr id="15" name="Picture 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4781550"/>
          <a:ext cx="9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381000</xdr:rowOff>
    </xdr:to>
    <xdr:pic>
      <xdr:nvPicPr>
        <xdr:cNvPr id="16" name="Picture 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4781550"/>
          <a:ext cx="9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381000</xdr:rowOff>
    </xdr:to>
    <xdr:pic>
      <xdr:nvPicPr>
        <xdr:cNvPr id="17" name="Picture 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4781550"/>
          <a:ext cx="9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381000</xdr:rowOff>
    </xdr:to>
    <xdr:pic>
      <xdr:nvPicPr>
        <xdr:cNvPr id="18" name="Picture 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4781550"/>
          <a:ext cx="9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381000</xdr:rowOff>
    </xdr:to>
    <xdr:pic>
      <xdr:nvPicPr>
        <xdr:cNvPr id="19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4781550"/>
          <a:ext cx="9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381000</xdr:rowOff>
    </xdr:to>
    <xdr:pic>
      <xdr:nvPicPr>
        <xdr:cNvPr id="20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4781550"/>
          <a:ext cx="9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381000</xdr:rowOff>
    </xdr:to>
    <xdr:pic>
      <xdr:nvPicPr>
        <xdr:cNvPr id="21" name="Picture 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4781550"/>
          <a:ext cx="9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381000</xdr:rowOff>
    </xdr:to>
    <xdr:pic>
      <xdr:nvPicPr>
        <xdr:cNvPr id="22" name="Picture 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4781550"/>
          <a:ext cx="9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381000</xdr:rowOff>
    </xdr:to>
    <xdr:pic>
      <xdr:nvPicPr>
        <xdr:cNvPr id="23" name="Picture 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4781550"/>
          <a:ext cx="9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381000</xdr:rowOff>
    </xdr:to>
    <xdr:pic>
      <xdr:nvPicPr>
        <xdr:cNvPr id="24" name="Picture 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4781550"/>
          <a:ext cx="9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381000</xdr:rowOff>
    </xdr:to>
    <xdr:pic>
      <xdr:nvPicPr>
        <xdr:cNvPr id="25" name="Picture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4781550"/>
          <a:ext cx="9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381000</xdr:rowOff>
    </xdr:to>
    <xdr:pic>
      <xdr:nvPicPr>
        <xdr:cNvPr id="26" name="Picture 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4781550"/>
          <a:ext cx="9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381000</xdr:rowOff>
    </xdr:to>
    <xdr:pic>
      <xdr:nvPicPr>
        <xdr:cNvPr id="27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4781550"/>
          <a:ext cx="9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381000</xdr:rowOff>
    </xdr:to>
    <xdr:pic>
      <xdr:nvPicPr>
        <xdr:cNvPr id="28" name="Picture 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4781550"/>
          <a:ext cx="9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381000</xdr:rowOff>
    </xdr:to>
    <xdr:pic>
      <xdr:nvPicPr>
        <xdr:cNvPr id="29" name="Picture 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4781550"/>
          <a:ext cx="9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381000</xdr:rowOff>
    </xdr:to>
    <xdr:pic>
      <xdr:nvPicPr>
        <xdr:cNvPr id="30" name="Picture 8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4781550"/>
          <a:ext cx="9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381000</xdr:rowOff>
    </xdr:to>
    <xdr:pic>
      <xdr:nvPicPr>
        <xdr:cNvPr id="31" name="Picture 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4781550"/>
          <a:ext cx="9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381000</xdr:rowOff>
    </xdr:to>
    <xdr:pic>
      <xdr:nvPicPr>
        <xdr:cNvPr id="32" name="Picture 8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4781550"/>
          <a:ext cx="9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381000</xdr:rowOff>
    </xdr:to>
    <xdr:pic>
      <xdr:nvPicPr>
        <xdr:cNvPr id="33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4781550"/>
          <a:ext cx="9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381000</xdr:rowOff>
    </xdr:to>
    <xdr:pic>
      <xdr:nvPicPr>
        <xdr:cNvPr id="34" name="Picture 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4781550"/>
          <a:ext cx="9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381000</xdr:rowOff>
    </xdr:to>
    <xdr:pic>
      <xdr:nvPicPr>
        <xdr:cNvPr id="35" name="Picture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4781550"/>
          <a:ext cx="9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381000</xdr:rowOff>
    </xdr:to>
    <xdr:pic>
      <xdr:nvPicPr>
        <xdr:cNvPr id="36" name="Picture 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4781550"/>
          <a:ext cx="9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381000</xdr:rowOff>
    </xdr:to>
    <xdr:pic>
      <xdr:nvPicPr>
        <xdr:cNvPr id="37" name="Picture 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4781550"/>
          <a:ext cx="9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381000</xdr:rowOff>
    </xdr:to>
    <xdr:pic>
      <xdr:nvPicPr>
        <xdr:cNvPr id="38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4781550"/>
          <a:ext cx="9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381000</xdr:rowOff>
    </xdr:to>
    <xdr:pic>
      <xdr:nvPicPr>
        <xdr:cNvPr id="39" name="Picture 8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4781550"/>
          <a:ext cx="9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381000</xdr:rowOff>
    </xdr:to>
    <xdr:pic>
      <xdr:nvPicPr>
        <xdr:cNvPr id="40" name="Picture 8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4781550"/>
          <a:ext cx="9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381000</xdr:rowOff>
    </xdr:to>
    <xdr:pic>
      <xdr:nvPicPr>
        <xdr:cNvPr id="41" name="Picture 8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4781550"/>
          <a:ext cx="9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zoomScaleSheetLayoutView="100" workbookViewId="0" topLeftCell="A1">
      <selection activeCell="G12" sqref="G12"/>
    </sheetView>
  </sheetViews>
  <sheetFormatPr defaultColWidth="9.00390625" defaultRowHeight="14.25"/>
  <cols>
    <col min="1" max="1" width="4.875" style="18" customWidth="1"/>
    <col min="2" max="2" width="11.50390625" style="56" customWidth="1"/>
    <col min="3" max="3" width="16.25390625" style="18" customWidth="1"/>
    <col min="4" max="4" width="17.875" style="18" customWidth="1"/>
    <col min="5" max="5" width="18.50390625" style="18" customWidth="1"/>
    <col min="6" max="6" width="22.25390625" style="18" customWidth="1"/>
    <col min="7" max="7" width="18.125" style="18" customWidth="1"/>
    <col min="8" max="16384" width="9.00390625" style="18" customWidth="1"/>
  </cols>
  <sheetData>
    <row r="1" spans="1:8" ht="28.5" customHeight="1">
      <c r="A1" s="57" t="s">
        <v>0</v>
      </c>
      <c r="B1" s="57"/>
      <c r="C1" s="57"/>
      <c r="D1" s="57"/>
      <c r="E1" s="57"/>
      <c r="F1" s="57"/>
      <c r="G1" s="57"/>
      <c r="H1" s="57"/>
    </row>
    <row r="2" spans="1:8" ht="51" customHeight="1">
      <c r="A2" s="58" t="s">
        <v>1</v>
      </c>
      <c r="B2" s="58" t="s">
        <v>2</v>
      </c>
      <c r="C2" s="58" t="s">
        <v>3</v>
      </c>
      <c r="D2" s="58" t="s">
        <v>4</v>
      </c>
      <c r="E2" s="14" t="s">
        <v>5</v>
      </c>
      <c r="F2" s="58" t="s">
        <v>6</v>
      </c>
      <c r="G2" s="58" t="s">
        <v>7</v>
      </c>
      <c r="H2" s="14" t="s">
        <v>8</v>
      </c>
    </row>
    <row r="3" spans="1:8" ht="45" customHeight="1">
      <c r="A3" s="59">
        <v>1</v>
      </c>
      <c r="B3" s="60" t="s">
        <v>9</v>
      </c>
      <c r="C3" s="59">
        <v>1</v>
      </c>
      <c r="D3" s="59">
        <v>12000</v>
      </c>
      <c r="E3" s="59">
        <v>0</v>
      </c>
      <c r="F3" s="59">
        <v>1500</v>
      </c>
      <c r="G3" s="59">
        <v>10500</v>
      </c>
      <c r="H3" s="61"/>
    </row>
    <row r="4" spans="1:8" ht="45" customHeight="1">
      <c r="A4" s="59">
        <v>2</v>
      </c>
      <c r="B4" s="60" t="s">
        <v>10</v>
      </c>
      <c r="C4" s="59">
        <v>6</v>
      </c>
      <c r="D4" s="59">
        <v>4500</v>
      </c>
      <c r="E4" s="59">
        <v>3100</v>
      </c>
      <c r="F4" s="59">
        <v>1000</v>
      </c>
      <c r="G4" s="59">
        <v>400</v>
      </c>
      <c r="H4" s="61"/>
    </row>
    <row r="5" spans="1:9" ht="45" customHeight="1">
      <c r="A5" s="59">
        <v>3</v>
      </c>
      <c r="B5" s="60" t="s">
        <v>11</v>
      </c>
      <c r="C5" s="59">
        <v>8318</v>
      </c>
      <c r="D5" s="18">
        <f>C5*3</f>
        <v>24954</v>
      </c>
      <c r="E5" s="59">
        <f>C5*1.6</f>
        <v>13308.800000000001</v>
      </c>
      <c r="F5" s="59">
        <f>D5-E5</f>
        <v>11645.199999999999</v>
      </c>
      <c r="G5" s="59">
        <v>0</v>
      </c>
      <c r="H5" s="59"/>
      <c r="I5" s="18" t="s">
        <v>12</v>
      </c>
    </row>
    <row r="6" spans="1:8" ht="45" customHeight="1">
      <c r="A6" s="59">
        <v>4</v>
      </c>
      <c r="B6" s="60" t="s">
        <v>13</v>
      </c>
      <c r="C6" s="59">
        <v>300</v>
      </c>
      <c r="D6" s="59">
        <v>600</v>
      </c>
      <c r="E6" s="59">
        <v>600</v>
      </c>
      <c r="F6" s="59">
        <v>0</v>
      </c>
      <c r="G6" s="59">
        <v>0</v>
      </c>
      <c r="H6" s="59"/>
    </row>
    <row r="7" spans="1:8" ht="45" customHeight="1">
      <c r="A7" s="60" t="s">
        <v>14</v>
      </c>
      <c r="B7" s="60"/>
      <c r="C7" s="59"/>
      <c r="D7" s="59">
        <f aca="true" t="shared" si="0" ref="D7:G7">SUM(D3:D6)</f>
        <v>42054</v>
      </c>
      <c r="E7" s="59">
        <f t="shared" si="0"/>
        <v>17008.800000000003</v>
      </c>
      <c r="F7" s="59">
        <f t="shared" si="0"/>
        <v>14145.199999999999</v>
      </c>
      <c r="G7" s="59">
        <f t="shared" si="0"/>
        <v>10900</v>
      </c>
      <c r="H7" s="59"/>
    </row>
    <row r="8" ht="33" customHeight="1"/>
    <row r="9" ht="33" customHeight="1"/>
    <row r="10" ht="33" customHeight="1"/>
    <row r="11" ht="33" customHeight="1"/>
    <row r="12" ht="33" customHeight="1"/>
    <row r="13" ht="33" customHeight="1"/>
    <row r="14" ht="33" customHeight="1"/>
    <row r="15" ht="33" customHeight="1"/>
    <row r="16" ht="33" customHeight="1"/>
    <row r="17" ht="33" customHeight="1"/>
    <row r="18" ht="33" customHeight="1"/>
    <row r="19" ht="33" customHeight="1"/>
    <row r="20" ht="33" customHeight="1"/>
    <row r="21" ht="33" customHeight="1"/>
    <row r="22" ht="33" customHeight="1"/>
  </sheetData>
  <sheetProtection/>
  <mergeCells count="2">
    <mergeCell ref="A1:H1"/>
    <mergeCell ref="A7:B7"/>
  </mergeCells>
  <printOptions/>
  <pageMargins left="0.75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zoomScaleSheetLayoutView="100" workbookViewId="0" topLeftCell="A1">
      <selection activeCell="H14" sqref="H14"/>
    </sheetView>
  </sheetViews>
  <sheetFormatPr defaultColWidth="9.00390625" defaultRowHeight="14.25"/>
  <cols>
    <col min="1" max="1" width="5.25390625" style="0" customWidth="1"/>
    <col min="2" max="2" width="5.125" style="0" customWidth="1"/>
    <col min="3" max="3" width="7.25390625" style="0" customWidth="1"/>
    <col min="4" max="5" width="10.375" style="0" customWidth="1"/>
    <col min="6" max="6" width="22.25390625" style="0" customWidth="1"/>
    <col min="7" max="7" width="60.375" style="0" customWidth="1"/>
  </cols>
  <sheetData>
    <row r="1" spans="1:7" ht="21" customHeight="1">
      <c r="A1" s="20" t="s">
        <v>15</v>
      </c>
      <c r="B1" s="20"/>
      <c r="C1" s="20"/>
      <c r="D1" s="20"/>
      <c r="E1" s="20"/>
      <c r="F1" s="20"/>
      <c r="G1" s="20"/>
    </row>
    <row r="2" spans="1:7" ht="21">
      <c r="A2" s="43" t="s">
        <v>16</v>
      </c>
      <c r="B2" s="43"/>
      <c r="C2" s="43"/>
      <c r="D2" s="43"/>
      <c r="E2" s="43"/>
      <c r="F2" s="43"/>
      <c r="G2" s="43"/>
    </row>
    <row r="3" spans="1:7" s="8" customFormat="1" ht="63" customHeight="1">
      <c r="A3" s="44" t="s">
        <v>17</v>
      </c>
      <c r="B3" s="44" t="s">
        <v>2</v>
      </c>
      <c r="C3" s="45" t="s">
        <v>18</v>
      </c>
      <c r="D3" s="45" t="s">
        <v>19</v>
      </c>
      <c r="E3" s="45" t="s">
        <v>20</v>
      </c>
      <c r="F3" s="44" t="s">
        <v>21</v>
      </c>
      <c r="G3" s="52" t="s">
        <v>22</v>
      </c>
    </row>
    <row r="4" spans="1:7" ht="271.5" customHeight="1">
      <c r="A4" s="46" t="s">
        <v>23</v>
      </c>
      <c r="B4" s="47" t="s">
        <v>24</v>
      </c>
      <c r="C4" s="48">
        <v>2000</v>
      </c>
      <c r="D4" s="48">
        <v>8247</v>
      </c>
      <c r="E4" s="48">
        <v>1600</v>
      </c>
      <c r="F4" s="53" t="s">
        <v>25</v>
      </c>
      <c r="G4" s="53" t="s">
        <v>26</v>
      </c>
    </row>
    <row r="5" spans="1:7" ht="48" customHeight="1">
      <c r="A5" s="49" t="s">
        <v>14</v>
      </c>
      <c r="B5" s="50"/>
      <c r="C5" s="13">
        <v>2000</v>
      </c>
      <c r="D5" s="51">
        <v>8247</v>
      </c>
      <c r="E5" s="51">
        <v>1600</v>
      </c>
      <c r="F5" s="54"/>
      <c r="G5" s="55"/>
    </row>
  </sheetData>
  <sheetProtection/>
  <mergeCells count="3">
    <mergeCell ref="A1:G1"/>
    <mergeCell ref="A2:G2"/>
    <mergeCell ref="A5:B5"/>
  </mergeCells>
  <printOptions/>
  <pageMargins left="0.75" right="0.75" top="1" bottom="1" header="0.51" footer="0.51"/>
  <pageSetup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G53"/>
  <sheetViews>
    <sheetView zoomScaleSheetLayoutView="100" workbookViewId="0" topLeftCell="A5">
      <selection activeCell="F5" sqref="F5"/>
    </sheetView>
  </sheetViews>
  <sheetFormatPr defaultColWidth="9.00390625" defaultRowHeight="14.25"/>
  <cols>
    <col min="1" max="1" width="3.625" style="18" customWidth="1"/>
    <col min="2" max="2" width="5.125" style="19" customWidth="1"/>
    <col min="3" max="3" width="5.375" style="19" customWidth="1"/>
    <col min="4" max="4" width="5.875" style="0" customWidth="1"/>
    <col min="5" max="5" width="8.75390625" style="0" customWidth="1"/>
    <col min="6" max="6" width="43.00390625" style="0" customWidth="1"/>
    <col min="7" max="7" width="49.375" style="0" customWidth="1"/>
  </cols>
  <sheetData>
    <row r="1" spans="1:7" ht="15.75">
      <c r="A1" s="20" t="s">
        <v>27</v>
      </c>
      <c r="B1" s="20"/>
      <c r="C1" s="20"/>
      <c r="D1" s="20"/>
      <c r="E1" s="20"/>
      <c r="F1" s="20"/>
      <c r="G1" s="20"/>
    </row>
    <row r="2" spans="1:7" ht="28.5" customHeight="1">
      <c r="A2" s="21" t="s">
        <v>28</v>
      </c>
      <c r="B2" s="21"/>
      <c r="C2" s="21"/>
      <c r="D2" s="21"/>
      <c r="E2" s="21"/>
      <c r="F2" s="34"/>
      <c r="G2" s="34"/>
    </row>
    <row r="3" spans="1:7" ht="54" customHeight="1">
      <c r="A3" s="22" t="s">
        <v>1</v>
      </c>
      <c r="B3" s="22" t="s">
        <v>17</v>
      </c>
      <c r="C3" s="22" t="s">
        <v>29</v>
      </c>
      <c r="D3" s="23" t="s">
        <v>18</v>
      </c>
      <c r="E3" s="23" t="s">
        <v>19</v>
      </c>
      <c r="F3" s="22" t="s">
        <v>30</v>
      </c>
      <c r="G3" s="22" t="s">
        <v>31</v>
      </c>
    </row>
    <row r="4" spans="1:7" s="17" customFormat="1" ht="144" customHeight="1">
      <c r="A4" s="24">
        <v>1</v>
      </c>
      <c r="B4" s="25" t="s">
        <v>32</v>
      </c>
      <c r="C4" s="26" t="s">
        <v>33</v>
      </c>
      <c r="D4" s="27">
        <v>389</v>
      </c>
      <c r="E4" s="29">
        <v>2574.19</v>
      </c>
      <c r="F4" s="35" t="s">
        <v>34</v>
      </c>
      <c r="G4" s="35" t="s">
        <v>35</v>
      </c>
    </row>
    <row r="5" spans="1:7" s="17" customFormat="1" ht="219" customHeight="1">
      <c r="A5" s="24">
        <v>2</v>
      </c>
      <c r="B5" s="28" t="s">
        <v>36</v>
      </c>
      <c r="C5" s="26" t="s">
        <v>37</v>
      </c>
      <c r="D5" s="27">
        <v>474</v>
      </c>
      <c r="E5" s="29">
        <v>1494.87</v>
      </c>
      <c r="F5" s="36" t="s">
        <v>38</v>
      </c>
      <c r="G5" s="37" t="s">
        <v>39</v>
      </c>
    </row>
    <row r="6" spans="1:7" s="17" customFormat="1" ht="120" customHeight="1">
      <c r="A6" s="24">
        <v>3</v>
      </c>
      <c r="B6" s="28" t="s">
        <v>40</v>
      </c>
      <c r="C6" s="26" t="s">
        <v>41</v>
      </c>
      <c r="D6" s="29">
        <v>130</v>
      </c>
      <c r="E6" s="29">
        <v>1497.45</v>
      </c>
      <c r="F6" s="36" t="s">
        <v>42</v>
      </c>
      <c r="G6" s="38" t="s">
        <v>43</v>
      </c>
    </row>
    <row r="7" spans="1:7" s="17" customFormat="1" ht="79.5" customHeight="1">
      <c r="A7" s="24">
        <v>4</v>
      </c>
      <c r="B7" s="28" t="s">
        <v>44</v>
      </c>
      <c r="C7" s="28" t="s">
        <v>45</v>
      </c>
      <c r="D7" s="28">
        <v>225</v>
      </c>
      <c r="E7" s="29">
        <v>620.98</v>
      </c>
      <c r="F7" s="39" t="s">
        <v>46</v>
      </c>
      <c r="G7" s="39" t="s">
        <v>47</v>
      </c>
    </row>
    <row r="8" spans="1:7" s="17" customFormat="1" ht="93" customHeight="1">
      <c r="A8" s="24">
        <v>5</v>
      </c>
      <c r="B8" s="28" t="s">
        <v>48</v>
      </c>
      <c r="C8" s="26" t="s">
        <v>49</v>
      </c>
      <c r="D8" s="29">
        <v>986</v>
      </c>
      <c r="E8" s="29">
        <v>1415</v>
      </c>
      <c r="F8" s="36" t="s">
        <v>50</v>
      </c>
      <c r="G8" s="38" t="s">
        <v>51</v>
      </c>
    </row>
    <row r="9" spans="1:7" s="17" customFormat="1" ht="75.75" customHeight="1">
      <c r="A9" s="24">
        <v>6</v>
      </c>
      <c r="B9" s="28" t="s">
        <v>52</v>
      </c>
      <c r="C9" s="30" t="s">
        <v>53</v>
      </c>
      <c r="D9" s="29">
        <v>292</v>
      </c>
      <c r="E9" s="29">
        <v>652.2</v>
      </c>
      <c r="F9" s="40" t="s">
        <v>54</v>
      </c>
      <c r="G9" s="41" t="s">
        <v>55</v>
      </c>
    </row>
    <row r="10" spans="1:7" ht="39" customHeight="1">
      <c r="A10" s="24" t="s">
        <v>14</v>
      </c>
      <c r="B10" s="24"/>
      <c r="C10" s="24"/>
      <c r="D10" s="24">
        <f>SUM(D4:D9)</f>
        <v>2496</v>
      </c>
      <c r="E10" s="24">
        <f>SUM(E4:E9)</f>
        <v>8254.69</v>
      </c>
      <c r="F10" s="42"/>
      <c r="G10" s="42"/>
    </row>
    <row r="11" spans="1:7" ht="34.5" customHeight="1">
      <c r="A11" s="31"/>
      <c r="B11" s="32"/>
      <c r="C11" s="32"/>
      <c r="D11" s="33"/>
      <c r="E11" s="33"/>
      <c r="F11" s="33"/>
      <c r="G11" s="33"/>
    </row>
    <row r="12" spans="1:7" ht="34.5" customHeight="1">
      <c r="A12" s="31"/>
      <c r="B12" s="32"/>
      <c r="C12" s="32"/>
      <c r="D12" s="33"/>
      <c r="E12" s="33"/>
      <c r="F12" s="33"/>
      <c r="G12" s="33"/>
    </row>
    <row r="13" spans="1:7" ht="34.5" customHeight="1">
      <c r="A13" s="31"/>
      <c r="B13" s="32"/>
      <c r="C13" s="32"/>
      <c r="D13" s="33"/>
      <c r="E13" s="33"/>
      <c r="F13" s="33"/>
      <c r="G13" s="33"/>
    </row>
    <row r="14" spans="1:7" ht="15.75">
      <c r="A14" s="31"/>
      <c r="B14" s="32"/>
      <c r="C14" s="32"/>
      <c r="D14" s="33"/>
      <c r="E14" s="33"/>
      <c r="F14" s="33"/>
      <c r="G14" s="33"/>
    </row>
    <row r="15" spans="1:7" ht="15.75">
      <c r="A15" s="31"/>
      <c r="B15" s="32"/>
      <c r="C15" s="32"/>
      <c r="D15" s="33"/>
      <c r="E15" s="33"/>
      <c r="F15" s="33"/>
      <c r="G15" s="33"/>
    </row>
    <row r="16" spans="1:7" ht="15.75">
      <c r="A16" s="31"/>
      <c r="B16" s="32"/>
      <c r="C16" s="32"/>
      <c r="D16" s="33"/>
      <c r="E16" s="33"/>
      <c r="F16" s="33"/>
      <c r="G16" s="33"/>
    </row>
    <row r="17" spans="1:7" ht="15.75">
      <c r="A17" s="31"/>
      <c r="B17" s="32"/>
      <c r="C17" s="32"/>
      <c r="D17" s="33"/>
      <c r="E17" s="33"/>
      <c r="F17" s="33"/>
      <c r="G17" s="33"/>
    </row>
    <row r="18" spans="1:7" ht="15.75">
      <c r="A18" s="31"/>
      <c r="B18" s="32"/>
      <c r="C18" s="32"/>
      <c r="D18" s="33"/>
      <c r="E18" s="33"/>
      <c r="F18" s="33"/>
      <c r="G18" s="33"/>
    </row>
    <row r="19" spans="1:7" ht="15.75">
      <c r="A19" s="31"/>
      <c r="B19" s="32"/>
      <c r="C19" s="32"/>
      <c r="D19" s="33"/>
      <c r="E19" s="33"/>
      <c r="F19" s="33"/>
      <c r="G19" s="33"/>
    </row>
    <row r="20" spans="1:7" ht="15.75">
      <c r="A20" s="31"/>
      <c r="B20" s="32"/>
      <c r="C20" s="32"/>
      <c r="D20" s="33"/>
      <c r="E20" s="33"/>
      <c r="F20" s="33"/>
      <c r="G20" s="33"/>
    </row>
    <row r="21" spans="1:7" ht="15.75">
      <c r="A21" s="31"/>
      <c r="B21" s="32"/>
      <c r="C21" s="32"/>
      <c r="D21" s="33"/>
      <c r="E21" s="33"/>
      <c r="F21" s="33"/>
      <c r="G21" s="33"/>
    </row>
    <row r="22" spans="1:7" ht="15.75">
      <c r="A22" s="31"/>
      <c r="B22" s="32"/>
      <c r="C22" s="32"/>
      <c r="D22" s="33"/>
      <c r="E22" s="33"/>
      <c r="F22" s="33"/>
      <c r="G22" s="33"/>
    </row>
    <row r="23" spans="1:7" ht="15.75">
      <c r="A23" s="31"/>
      <c r="B23" s="32"/>
      <c r="C23" s="32"/>
      <c r="D23" s="33"/>
      <c r="E23" s="33"/>
      <c r="F23" s="33"/>
      <c r="G23" s="33"/>
    </row>
    <row r="24" spans="1:7" ht="15.75">
      <c r="A24" s="31"/>
      <c r="B24" s="32"/>
      <c r="C24" s="32"/>
      <c r="D24" s="33"/>
      <c r="E24" s="33"/>
      <c r="F24" s="33"/>
      <c r="G24" s="33"/>
    </row>
    <row r="25" spans="1:7" ht="15.75">
      <c r="A25" s="31"/>
      <c r="B25" s="32"/>
      <c r="C25" s="32"/>
      <c r="D25" s="33"/>
      <c r="E25" s="33"/>
      <c r="F25" s="33"/>
      <c r="G25" s="33"/>
    </row>
    <row r="26" spans="1:7" ht="15.75">
      <c r="A26" s="31"/>
      <c r="B26" s="32"/>
      <c r="C26" s="32"/>
      <c r="D26" s="33"/>
      <c r="E26" s="33"/>
      <c r="F26" s="33"/>
      <c r="G26" s="33"/>
    </row>
    <row r="27" spans="1:7" ht="15.75">
      <c r="A27" s="31"/>
      <c r="B27" s="32"/>
      <c r="C27" s="32"/>
      <c r="D27" s="33"/>
      <c r="E27" s="33"/>
      <c r="F27" s="33"/>
      <c r="G27" s="33"/>
    </row>
    <row r="28" spans="1:7" ht="15.75">
      <c r="A28" s="31"/>
      <c r="B28" s="32"/>
      <c r="C28" s="32"/>
      <c r="D28" s="33"/>
      <c r="E28" s="33"/>
      <c r="F28" s="33"/>
      <c r="G28" s="33"/>
    </row>
    <row r="29" spans="1:7" ht="15.75">
      <c r="A29" s="31"/>
      <c r="B29" s="32"/>
      <c r="C29" s="32"/>
      <c r="D29" s="33"/>
      <c r="E29" s="33"/>
      <c r="F29" s="33"/>
      <c r="G29" s="33"/>
    </row>
    <row r="30" spans="1:7" ht="15.75">
      <c r="A30" s="31"/>
      <c r="B30" s="32"/>
      <c r="C30" s="32"/>
      <c r="D30" s="33"/>
      <c r="E30" s="33"/>
      <c r="F30" s="33"/>
      <c r="G30" s="33"/>
    </row>
    <row r="31" spans="1:7" ht="15.75">
      <c r="A31" s="31"/>
      <c r="B31" s="32"/>
      <c r="C31" s="32"/>
      <c r="D31" s="33"/>
      <c r="E31" s="33"/>
      <c r="F31" s="33"/>
      <c r="G31" s="33"/>
    </row>
    <row r="32" spans="1:7" ht="15.75">
      <c r="A32" s="31"/>
      <c r="B32" s="32"/>
      <c r="C32" s="32"/>
      <c r="D32" s="33"/>
      <c r="E32" s="33"/>
      <c r="F32" s="33"/>
      <c r="G32" s="33"/>
    </row>
    <row r="33" spans="1:7" ht="15.75">
      <c r="A33" s="31"/>
      <c r="B33" s="32"/>
      <c r="C33" s="32"/>
      <c r="D33" s="33"/>
      <c r="E33" s="33"/>
      <c r="F33" s="33"/>
      <c r="G33" s="33"/>
    </row>
    <row r="34" spans="1:7" ht="15.75">
      <c r="A34" s="31"/>
      <c r="B34" s="32"/>
      <c r="C34" s="32"/>
      <c r="D34" s="33"/>
      <c r="E34" s="33"/>
      <c r="F34" s="33"/>
      <c r="G34" s="33"/>
    </row>
    <row r="35" spans="1:7" ht="15.75">
      <c r="A35" s="31"/>
      <c r="B35" s="32"/>
      <c r="C35" s="32"/>
      <c r="D35" s="33"/>
      <c r="E35" s="33"/>
      <c r="F35" s="33"/>
      <c r="G35" s="33"/>
    </row>
    <row r="36" spans="1:7" ht="15.75">
      <c r="A36" s="31"/>
      <c r="B36" s="32"/>
      <c r="C36" s="32"/>
      <c r="D36" s="33"/>
      <c r="E36" s="33"/>
      <c r="F36" s="33"/>
      <c r="G36" s="33"/>
    </row>
    <row r="37" spans="1:7" ht="15.75">
      <c r="A37" s="31"/>
      <c r="B37" s="32"/>
      <c r="C37" s="32"/>
      <c r="D37" s="33"/>
      <c r="E37" s="33"/>
      <c r="F37" s="33"/>
      <c r="G37" s="33"/>
    </row>
    <row r="38" spans="1:7" ht="15.75">
      <c r="A38" s="31"/>
      <c r="B38" s="32"/>
      <c r="C38" s="32"/>
      <c r="D38" s="33"/>
      <c r="E38" s="33"/>
      <c r="F38" s="33"/>
      <c r="G38" s="33"/>
    </row>
    <row r="39" spans="1:7" ht="15.75">
      <c r="A39" s="31"/>
      <c r="B39" s="32"/>
      <c r="C39" s="32"/>
      <c r="D39" s="33"/>
      <c r="E39" s="33"/>
      <c r="F39" s="33"/>
      <c r="G39" s="33"/>
    </row>
    <row r="40" spans="1:7" ht="15.75">
      <c r="A40" s="31"/>
      <c r="B40" s="32"/>
      <c r="C40" s="32"/>
      <c r="D40" s="33"/>
      <c r="E40" s="33"/>
      <c r="F40" s="33"/>
      <c r="G40" s="33"/>
    </row>
    <row r="41" spans="1:7" ht="15.75">
      <c r="A41" s="31"/>
      <c r="B41" s="32"/>
      <c r="C41" s="32"/>
      <c r="D41" s="33"/>
      <c r="E41" s="33"/>
      <c r="F41" s="33"/>
      <c r="G41" s="33"/>
    </row>
    <row r="42" spans="1:7" ht="15.75">
      <c r="A42" s="31"/>
      <c r="B42" s="32"/>
      <c r="C42" s="32"/>
      <c r="D42" s="33"/>
      <c r="E42" s="33"/>
      <c r="F42" s="33"/>
      <c r="G42" s="33"/>
    </row>
    <row r="43" spans="1:7" ht="15.75">
      <c r="A43" s="31"/>
      <c r="B43" s="32"/>
      <c r="C43" s="32"/>
      <c r="D43" s="33"/>
      <c r="E43" s="33"/>
      <c r="F43" s="33"/>
      <c r="G43" s="33"/>
    </row>
    <row r="44" spans="1:7" ht="15.75">
      <c r="A44" s="31"/>
      <c r="B44" s="32"/>
      <c r="C44" s="32"/>
      <c r="D44" s="33"/>
      <c r="E44" s="33"/>
      <c r="F44" s="33"/>
      <c r="G44" s="33"/>
    </row>
    <row r="45" spans="1:7" ht="15.75">
      <c r="A45" s="31"/>
      <c r="B45" s="32"/>
      <c r="C45" s="32"/>
      <c r="D45" s="33"/>
      <c r="E45" s="33"/>
      <c r="F45" s="33"/>
      <c r="G45" s="33"/>
    </row>
    <row r="46" spans="1:7" ht="15.75">
      <c r="A46" s="31"/>
      <c r="B46" s="32"/>
      <c r="C46" s="32"/>
      <c r="D46" s="33"/>
      <c r="E46" s="33"/>
      <c r="F46" s="33"/>
      <c r="G46" s="33"/>
    </row>
    <row r="47" spans="1:7" ht="15.75">
      <c r="A47" s="31"/>
      <c r="B47" s="32"/>
      <c r="C47" s="32"/>
      <c r="D47" s="33"/>
      <c r="E47" s="33"/>
      <c r="F47" s="33"/>
      <c r="G47" s="33"/>
    </row>
    <row r="48" spans="1:7" ht="15.75">
      <c r="A48" s="31"/>
      <c r="B48" s="32"/>
      <c r="C48" s="32"/>
      <c r="D48" s="33"/>
      <c r="E48" s="33"/>
      <c r="F48" s="33"/>
      <c r="G48" s="33"/>
    </row>
    <row r="49" spans="1:7" ht="15.75">
      <c r="A49" s="31"/>
      <c r="B49" s="32"/>
      <c r="C49" s="32"/>
      <c r="D49" s="33"/>
      <c r="E49" s="33"/>
      <c r="F49" s="33"/>
      <c r="G49" s="33"/>
    </row>
    <row r="50" spans="1:7" ht="15.75">
      <c r="A50" s="31"/>
      <c r="B50" s="32"/>
      <c r="C50" s="32"/>
      <c r="D50" s="33"/>
      <c r="E50" s="33"/>
      <c r="F50" s="33"/>
      <c r="G50" s="33"/>
    </row>
    <row r="51" spans="1:7" ht="15.75">
      <c r="A51" s="31"/>
      <c r="B51" s="32"/>
      <c r="C51" s="32"/>
      <c r="D51" s="33"/>
      <c r="E51" s="33"/>
      <c r="F51" s="33"/>
      <c r="G51" s="33"/>
    </row>
    <row r="52" spans="1:7" ht="15.75">
      <c r="A52" s="31"/>
      <c r="B52" s="32"/>
      <c r="C52" s="32"/>
      <c r="D52" s="33"/>
      <c r="E52" s="33"/>
      <c r="F52" s="33"/>
      <c r="G52" s="33"/>
    </row>
    <row r="53" spans="1:7" ht="15.75">
      <c r="A53" s="31"/>
      <c r="B53" s="32"/>
      <c r="C53" s="32"/>
      <c r="D53" s="33"/>
      <c r="E53" s="33"/>
      <c r="F53" s="33"/>
      <c r="G53" s="33"/>
    </row>
  </sheetData>
  <sheetProtection/>
  <mergeCells count="3">
    <mergeCell ref="A1:G1"/>
    <mergeCell ref="A2:G2"/>
    <mergeCell ref="A10:C10"/>
  </mergeCells>
  <printOptions/>
  <pageMargins left="0.75" right="0.75" top="1" bottom="1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SheetLayoutView="100" workbookViewId="0" topLeftCell="A3">
      <selection activeCell="C8" sqref="C8"/>
    </sheetView>
  </sheetViews>
  <sheetFormatPr defaultColWidth="9.00390625" defaultRowHeight="14.25"/>
  <cols>
    <col min="2" max="4" width="30.875" style="0" customWidth="1"/>
    <col min="5" max="5" width="19.75390625" style="0" customWidth="1"/>
    <col min="6" max="11" width="4.125" style="0" customWidth="1"/>
  </cols>
  <sheetData>
    <row r="1" spans="1:5" ht="24" customHeight="1">
      <c r="A1" s="9" t="s">
        <v>56</v>
      </c>
      <c r="B1" s="9"/>
      <c r="C1" s="9"/>
      <c r="D1" s="9"/>
      <c r="E1" s="9"/>
    </row>
    <row r="2" spans="1:5" ht="37.5" customHeight="1">
      <c r="A2" s="10" t="s">
        <v>57</v>
      </c>
      <c r="B2" s="10"/>
      <c r="C2" s="10"/>
      <c r="D2" s="10"/>
      <c r="E2" s="10"/>
    </row>
    <row r="3" spans="1:5" s="7" customFormat="1" ht="40.5" customHeight="1">
      <c r="A3" s="11" t="s">
        <v>1</v>
      </c>
      <c r="B3" s="12" t="s">
        <v>58</v>
      </c>
      <c r="C3" s="11" t="s">
        <v>59</v>
      </c>
      <c r="D3" s="11" t="s">
        <v>60</v>
      </c>
      <c r="E3" s="14" t="s">
        <v>8</v>
      </c>
    </row>
    <row r="4" spans="1:5" ht="30" customHeight="1">
      <c r="A4" s="13">
        <v>1</v>
      </c>
      <c r="B4" s="4" t="s">
        <v>23</v>
      </c>
      <c r="C4" s="13">
        <v>20</v>
      </c>
      <c r="D4" s="13">
        <v>90</v>
      </c>
      <c r="E4" s="15"/>
    </row>
    <row r="5" spans="1:5" ht="30" customHeight="1">
      <c r="A5" s="13">
        <v>2</v>
      </c>
      <c r="B5" s="4" t="s">
        <v>40</v>
      </c>
      <c r="C5" s="13">
        <v>40</v>
      </c>
      <c r="D5" s="13">
        <v>50</v>
      </c>
      <c r="E5" s="15"/>
    </row>
    <row r="6" spans="1:5" ht="30" customHeight="1">
      <c r="A6" s="13">
        <v>3</v>
      </c>
      <c r="B6" s="4" t="s">
        <v>52</v>
      </c>
      <c r="C6" s="13">
        <v>181</v>
      </c>
      <c r="D6" s="13">
        <v>33</v>
      </c>
      <c r="E6" s="15"/>
    </row>
    <row r="7" spans="1:5" ht="30" customHeight="1">
      <c r="A7" s="13">
        <v>4</v>
      </c>
      <c r="B7" s="4" t="s">
        <v>61</v>
      </c>
      <c r="C7" s="13">
        <v>40</v>
      </c>
      <c r="D7" s="13">
        <v>6</v>
      </c>
      <c r="E7" s="15"/>
    </row>
    <row r="8" spans="1:5" ht="30" customHeight="1">
      <c r="A8" s="13">
        <v>5</v>
      </c>
      <c r="B8" s="4" t="s">
        <v>44</v>
      </c>
      <c r="C8" s="13">
        <v>49</v>
      </c>
      <c r="D8" s="13">
        <v>12</v>
      </c>
      <c r="E8" s="15"/>
    </row>
    <row r="9" spans="1:5" ht="30" customHeight="1">
      <c r="A9" s="13">
        <v>6</v>
      </c>
      <c r="B9" s="4" t="s">
        <v>32</v>
      </c>
      <c r="C9" s="13">
        <v>96</v>
      </c>
      <c r="D9" s="13">
        <v>30</v>
      </c>
      <c r="E9" s="15"/>
    </row>
    <row r="10" spans="1:5" ht="30" customHeight="1">
      <c r="A10" s="13">
        <v>7</v>
      </c>
      <c r="B10" s="4" t="s">
        <v>36</v>
      </c>
      <c r="C10" s="13">
        <v>89</v>
      </c>
      <c r="D10" s="13">
        <v>6</v>
      </c>
      <c r="E10" s="15"/>
    </row>
    <row r="11" spans="1:5" ht="30" customHeight="1">
      <c r="A11" s="13">
        <v>8</v>
      </c>
      <c r="B11" s="4" t="s">
        <v>62</v>
      </c>
      <c r="C11" s="13">
        <v>199</v>
      </c>
      <c r="D11" s="13">
        <v>24</v>
      </c>
      <c r="E11" s="15"/>
    </row>
    <row r="12" spans="1:5" ht="30" customHeight="1">
      <c r="A12" s="13">
        <v>9</v>
      </c>
      <c r="B12" s="4" t="s">
        <v>63</v>
      </c>
      <c r="C12" s="13">
        <v>83</v>
      </c>
      <c r="D12" s="13">
        <v>18</v>
      </c>
      <c r="E12" s="15"/>
    </row>
    <row r="13" spans="1:5" ht="30" customHeight="1">
      <c r="A13" s="13">
        <v>10</v>
      </c>
      <c r="B13" s="4" t="s">
        <v>48</v>
      </c>
      <c r="C13" s="13">
        <v>40</v>
      </c>
      <c r="D13" s="13">
        <v>31</v>
      </c>
      <c r="E13" s="15"/>
    </row>
    <row r="14" spans="1:5" s="8" customFormat="1" ht="30" customHeight="1">
      <c r="A14" s="5" t="s">
        <v>14</v>
      </c>
      <c r="B14" s="6"/>
      <c r="C14" s="12">
        <f>SUM(C4:C13)</f>
        <v>837</v>
      </c>
      <c r="D14" s="12">
        <v>300</v>
      </c>
      <c r="E14" s="16"/>
    </row>
  </sheetData>
  <sheetProtection/>
  <mergeCells count="2">
    <mergeCell ref="A2:E2"/>
    <mergeCell ref="A14:B14"/>
  </mergeCells>
  <printOptions/>
  <pageMargins left="0.75" right="0.75" top="1" bottom="1" header="0.51" footer="0.51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"/>
  <sheetViews>
    <sheetView zoomScaleSheetLayoutView="100" workbookViewId="0" topLeftCell="A1">
      <selection activeCell="H3" sqref="H3"/>
    </sheetView>
  </sheetViews>
  <sheetFormatPr defaultColWidth="9.00390625" defaultRowHeight="14.25"/>
  <cols>
    <col min="1" max="1" width="7.00390625" style="0" customWidth="1"/>
    <col min="2" max="2" width="16.25390625" style="0" customWidth="1"/>
    <col min="3" max="3" width="22.00390625" style="0" customWidth="1"/>
    <col min="4" max="6" width="25.50390625" style="0" customWidth="1"/>
  </cols>
  <sheetData>
    <row r="1" spans="1:6" ht="31.5" customHeight="1">
      <c r="A1" s="1" t="s">
        <v>64</v>
      </c>
      <c r="B1" s="1"/>
      <c r="C1" s="1"/>
      <c r="D1" s="1"/>
      <c r="E1" s="1"/>
      <c r="F1" s="1"/>
    </row>
    <row r="2" spans="1:6" ht="25.5" customHeight="1">
      <c r="A2" s="2" t="s">
        <v>65</v>
      </c>
      <c r="B2" s="2"/>
      <c r="C2" s="2"/>
      <c r="D2" s="2"/>
      <c r="E2" s="2"/>
      <c r="F2" s="2"/>
    </row>
    <row r="3" spans="1:6" ht="45" customHeight="1">
      <c r="A3" s="3" t="s">
        <v>1</v>
      </c>
      <c r="B3" s="4" t="s">
        <v>58</v>
      </c>
      <c r="C3" s="4" t="s">
        <v>66</v>
      </c>
      <c r="D3" s="4" t="s">
        <v>67</v>
      </c>
      <c r="E3" s="4" t="s">
        <v>68</v>
      </c>
      <c r="F3" s="4" t="s">
        <v>69</v>
      </c>
    </row>
    <row r="4" spans="1:6" ht="27" customHeight="1">
      <c r="A4" s="3">
        <v>1</v>
      </c>
      <c r="B4" s="4" t="s">
        <v>23</v>
      </c>
      <c r="C4" s="4">
        <v>453</v>
      </c>
      <c r="D4" s="4">
        <v>227</v>
      </c>
      <c r="E4" s="3">
        <v>150</v>
      </c>
      <c r="F4" s="3">
        <v>90</v>
      </c>
    </row>
    <row r="5" spans="1:6" ht="27" customHeight="1">
      <c r="A5" s="3">
        <v>2</v>
      </c>
      <c r="B5" s="4" t="s">
        <v>40</v>
      </c>
      <c r="C5" s="4">
        <v>533</v>
      </c>
      <c r="D5" s="4">
        <v>267</v>
      </c>
      <c r="E5" s="3">
        <v>177</v>
      </c>
      <c r="F5" s="3">
        <v>106</v>
      </c>
    </row>
    <row r="6" spans="1:6" ht="27" customHeight="1">
      <c r="A6" s="3">
        <v>3</v>
      </c>
      <c r="B6" s="4" t="s">
        <v>52</v>
      </c>
      <c r="C6" s="4">
        <v>1652</v>
      </c>
      <c r="D6" s="4">
        <v>826</v>
      </c>
      <c r="E6" s="3">
        <v>550</v>
      </c>
      <c r="F6" s="3">
        <v>330</v>
      </c>
    </row>
    <row r="7" spans="1:6" ht="27" customHeight="1">
      <c r="A7" s="3">
        <v>4</v>
      </c>
      <c r="B7" s="4" t="s">
        <v>61</v>
      </c>
      <c r="C7" s="4">
        <v>481</v>
      </c>
      <c r="D7" s="4">
        <v>241</v>
      </c>
      <c r="E7" s="3">
        <v>160</v>
      </c>
      <c r="F7" s="3">
        <v>96</v>
      </c>
    </row>
    <row r="8" spans="1:6" ht="27" customHeight="1">
      <c r="A8" s="3">
        <v>5</v>
      </c>
      <c r="B8" s="4" t="s">
        <v>44</v>
      </c>
      <c r="C8" s="4">
        <v>263</v>
      </c>
      <c r="D8" s="4">
        <v>132</v>
      </c>
      <c r="E8" s="3">
        <v>87</v>
      </c>
      <c r="F8" s="3">
        <v>53</v>
      </c>
    </row>
    <row r="9" spans="1:6" ht="27" customHeight="1">
      <c r="A9" s="3">
        <v>6</v>
      </c>
      <c r="B9" s="4" t="s">
        <v>32</v>
      </c>
      <c r="C9" s="4">
        <v>250</v>
      </c>
      <c r="D9" s="4">
        <v>125</v>
      </c>
      <c r="E9" s="3">
        <v>83</v>
      </c>
      <c r="F9" s="3">
        <v>50</v>
      </c>
    </row>
    <row r="10" spans="1:6" ht="27" customHeight="1">
      <c r="A10" s="3">
        <v>7</v>
      </c>
      <c r="B10" s="4" t="s">
        <v>36</v>
      </c>
      <c r="C10" s="4">
        <v>715</v>
      </c>
      <c r="D10" s="4">
        <v>358</v>
      </c>
      <c r="E10" s="3">
        <v>238</v>
      </c>
      <c r="F10" s="3">
        <v>143</v>
      </c>
    </row>
    <row r="11" spans="1:6" ht="27" customHeight="1">
      <c r="A11" s="3">
        <v>8</v>
      </c>
      <c r="B11" s="4" t="s">
        <v>62</v>
      </c>
      <c r="C11" s="4">
        <v>1658</v>
      </c>
      <c r="D11" s="4">
        <v>830</v>
      </c>
      <c r="E11" s="3">
        <v>552</v>
      </c>
      <c r="F11" s="3">
        <v>332</v>
      </c>
    </row>
    <row r="12" spans="1:6" ht="27" customHeight="1">
      <c r="A12" s="3">
        <v>9</v>
      </c>
      <c r="B12" s="4" t="s">
        <v>63</v>
      </c>
      <c r="C12" s="4">
        <v>1329</v>
      </c>
      <c r="D12" s="4">
        <v>665</v>
      </c>
      <c r="E12" s="3">
        <v>492</v>
      </c>
      <c r="F12" s="3">
        <v>265</v>
      </c>
    </row>
    <row r="13" spans="1:6" ht="27" customHeight="1">
      <c r="A13" s="3">
        <v>10</v>
      </c>
      <c r="B13" s="4" t="s">
        <v>48</v>
      </c>
      <c r="C13" s="4">
        <v>984</v>
      </c>
      <c r="D13" s="4">
        <v>493</v>
      </c>
      <c r="E13" s="3">
        <v>327</v>
      </c>
      <c r="F13" s="3">
        <v>197</v>
      </c>
    </row>
    <row r="14" spans="1:6" ht="27" customHeight="1">
      <c r="A14" s="5" t="s">
        <v>14</v>
      </c>
      <c r="B14" s="6"/>
      <c r="C14" s="3">
        <f aca="true" t="shared" si="0" ref="C14:F14">SUM(C4:C13)</f>
        <v>8318</v>
      </c>
      <c r="D14" s="3">
        <f t="shared" si="0"/>
        <v>4164</v>
      </c>
      <c r="E14" s="3">
        <f t="shared" si="0"/>
        <v>2816</v>
      </c>
      <c r="F14" s="3">
        <f t="shared" si="0"/>
        <v>1662</v>
      </c>
    </row>
  </sheetData>
  <sheetProtection/>
  <mergeCells count="3">
    <mergeCell ref="A1:F1"/>
    <mergeCell ref="A2:F2"/>
    <mergeCell ref="A14:B14"/>
  </mergeCell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ltq</cp:lastModifiedBy>
  <dcterms:created xsi:type="dcterms:W3CDTF">2021-01-16T02:38:46Z</dcterms:created>
  <dcterms:modified xsi:type="dcterms:W3CDTF">2021-03-29T16:40:30Z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2052-11.8.2.9831</vt:lpwstr>
  </property>
  <property fmtid="{D5CDD505-2E9C-101B-9397-08002B2CF9AE}" pid="3" name="퀀_generated_2.-2147483648">
    <vt:i4>2052</vt:i4>
  </property>
</Properties>
</file>