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<sst xmlns="http://schemas.openxmlformats.org/spreadsheetml/2006/main" count="47">
  <si>
    <t>附件：</t>
  </si>
  <si>
    <t>利通区2019年农村改厕任务计划表</t>
  </si>
  <si>
    <t>序号</t>
  </si>
  <si>
    <t>乡镇</t>
  </si>
  <si>
    <t>合计</t>
  </si>
  <si>
    <t>乡村公厕</t>
  </si>
  <si>
    <t>畜禽粪污处理站</t>
  </si>
  <si>
    <t>环保型</t>
  </si>
  <si>
    <t>资源型</t>
  </si>
  <si>
    <t>人工资源型（散居）</t>
  </si>
  <si>
    <t>人工资源型（乡镇规划调整）</t>
  </si>
  <si>
    <t>任务数</t>
  </si>
  <si>
    <t>建设地点</t>
  </si>
  <si>
    <t>总计</t>
  </si>
  <si>
    <t>上桥镇</t>
  </si>
  <si>
    <t>牛家坊村365户，涝河桥村95户，罗渠村106户，花寺村118户，解放村126户</t>
  </si>
  <si>
    <t>板桥乡</t>
  </si>
  <si>
    <t>巷道村407户，高家湖405户，任桥村422户，波浪渠村568户</t>
  </si>
  <si>
    <t>金积镇</t>
  </si>
  <si>
    <t>马家桥村380户，梨花桥村300户，田桥村280户，油亮桥村240户</t>
  </si>
  <si>
    <t>河渠拜村200户，塔湾村40户，丁家湾子村60户，郝渠村100户</t>
  </si>
  <si>
    <t>梨花桥村1、2、8、10队共搬迁390户；露田洼子村搬迁30户</t>
  </si>
  <si>
    <t>古城镇</t>
  </si>
  <si>
    <t>新华桥村61户，党家河湾村209户，左营村1队45户，金星村3队25户，新生村2队18户，红星村7队52户</t>
  </si>
  <si>
    <t>党家河湾村2-10队共搬迁480户；新华侨村搬迁500户</t>
  </si>
  <si>
    <t>吴忠林场</t>
  </si>
  <si>
    <t>1分厂130户；2分厂128户</t>
  </si>
  <si>
    <t>郭家桥乡</t>
  </si>
  <si>
    <t>马湾村1-6队590户</t>
  </si>
  <si>
    <t>杨家岔村200户，刘家湾村200户，吴家桥村200户。</t>
  </si>
  <si>
    <t>高闸镇</t>
  </si>
  <si>
    <t>周闸村100户</t>
  </si>
  <si>
    <t>李桥村60户，马家湖村90户，韩桥村62户，高闸村30户，朱渠村150户，郭桥村50户，周闸村50户</t>
  </si>
  <si>
    <t>朱渠村1-4、8、11队共搬迁260；郭桥村1-4、9、11、12队搬迁510户；周闸村1队搬迁50户</t>
  </si>
  <si>
    <t>马莲渠乡</t>
  </si>
  <si>
    <t>马连渠村8-9队158户、2-4队408户</t>
  </si>
  <si>
    <t>柴桥村40户，廖桥村48户，马莲渠村30户，杨渠村258户，陈木闸村25户，巴浪湖村40户，岔渠桥村33户，汉北堡村62户</t>
  </si>
  <si>
    <t>柴桥村1-10队共搬迁810户</t>
  </si>
  <si>
    <t>东塔寺乡</t>
  </si>
  <si>
    <t>白寺滩村100户，新接堡村100户，二道桥村100户。</t>
  </si>
  <si>
    <t>金银滩镇</t>
  </si>
  <si>
    <t>西滩村379户</t>
  </si>
  <si>
    <t>沟台村1-5队共搬迁700户</t>
  </si>
  <si>
    <t>扁担沟镇</t>
  </si>
  <si>
    <t>同利村655户</t>
  </si>
  <si>
    <t>双吉沟村1-3队共搬迁128户；渠口村2、4、5、7队共搬迁139户</t>
  </si>
  <si>
    <t>备注：因2017年、2018年度城乡住房建设和交通局已在全区部分乡镇、村进行了农村卫生厕所改造，可能与本年度人工资源型（乡镇规划调整）4255户任务中存在重复，在本次改厕过程中，只计算本年度的改厕数量，以往已改建的不计入本次完成任务数和补助范围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</si>
</sst>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4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.5"/>
      <name val="宋体"/>
      <charset val="134"/>
    </font>
    <font>
      <b/>
      <sz val="10.5"/>
      <name val="宋体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1" fillId="0" borderId="0"/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6" fillId="0" borderId="7" xfId="49" applyFont="1" applyBorder="1" applyAlignment="1">
      <alignment horizontal="center" vertical="center"/>
    </xf>
    <xf numFmtId="176" fontId="7" fillId="0" borderId="7" xfId="49" applyNumberFormat="1" applyFont="1" applyBorder="1" applyAlignment="1">
      <alignment horizontal="center" vertical="center"/>
    </xf>
    <xf numFmtId="0" fontId="8" fillId="0" borderId="7" xfId="49" applyNumberFormat="1" applyFont="1" applyFill="1" applyBorder="1" applyAlignment="1">
      <alignment horizontal="center" vertical="center"/>
    </xf>
    <xf numFmtId="0" fontId="9" fillId="0" borderId="7" xfId="49" applyNumberFormat="1" applyFont="1" applyFill="1" applyBorder="1" applyAlignment="1">
      <alignment horizontal="center" vertical="center" wrapText="1"/>
    </xf>
    <xf numFmtId="0" fontId="6" fillId="0" borderId="7" xfId="49" applyNumberFormat="1" applyFont="1" applyBorder="1" applyAlignment="1">
      <alignment horizontal="center" vertical="center"/>
    </xf>
    <xf numFmtId="0" fontId="6" fillId="0" borderId="7" xfId="49" applyFont="1" applyFill="1" applyBorder="1" applyAlignment="1">
      <alignment horizontal="center" vertical="center"/>
    </xf>
    <xf numFmtId="0" fontId="6" fillId="0" borderId="7" xfId="49" applyNumberFormat="1" applyFont="1" applyFill="1" applyBorder="1" applyAlignment="1">
      <alignment horizontal="center" vertical="center"/>
    </xf>
    <xf numFmtId="0" fontId="10" fillId="0" borderId="7" xfId="49" applyNumberFormat="1" applyFont="1" applyFill="1" applyBorder="1" applyAlignment="1">
      <alignment horizontal="center" vertical="center" wrapText="1"/>
    </xf>
    <xf numFmtId="0" fontId="0" fillId="0" borderId="7" xfId="0" applyNumberFormat="1" applyBorder="1">
      <alignment vertical="center"/>
    </xf>
    <xf numFmtId="0" fontId="1" fillId="0" borderId="7" xfId="0" applyNumberFormat="1" applyFont="1" applyBorder="1" applyAlignment="1">
      <alignment vertical="center" wrapText="1"/>
    </xf>
    <xf numFmtId="0" fontId="0" fillId="0" borderId="7" xfId="0" applyBorder="1">
      <alignment vertical="center"/>
    </xf>
    <xf numFmtId="0" fontId="1" fillId="0" borderId="7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0" fillId="0" borderId="7" xfId="49" applyFont="1" applyBorder="1" applyAlignment="1">
      <alignment horizontal="center" vertical="center" wrapText="1"/>
    </xf>
    <xf numFmtId="0" fontId="10" fillId="0" borderId="7" xfId="49" applyNumberFormat="1" applyFont="1" applyBorder="1" applyAlignment="1">
      <alignment horizontal="center" vertical="center" wrapText="1"/>
    </xf>
    <xf numFmtId="0" fontId="8" fillId="0" borderId="7" xfId="49" applyNumberFormat="1" applyFont="1" applyBorder="1" applyAlignment="1">
      <alignment horizontal="center" vertical="center"/>
    </xf>
    <xf numFmtId="0" fontId="9" fillId="0" borderId="7" xfId="49" applyNumberFormat="1" applyFont="1" applyBorder="1" applyAlignment="1">
      <alignment horizontal="center" vertical="center" wrapText="1"/>
    </xf>
    <xf numFmtId="0" fontId="10" fillId="2" borderId="7" xfId="49" applyFont="1" applyFill="1" applyBorder="1" applyAlignment="1">
      <alignment horizontal="center" vertical="center" wrapText="1"/>
    </xf>
    <xf numFmtId="0" fontId="11" fillId="0" borderId="7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青铜峡市叶盛镇幸福新村人饮工程 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8"/>
  <sheetViews>
    <sheetView tabSelected="1" workbookViewId="0">
      <selection activeCell="A2" sqref="A2:M2"/>
    </sheetView>
  </sheetViews>
  <sheetFormatPr defaultColWidth="9" defaultRowHeight="14.4"/>
  <cols>
    <col min="1" max="1" width="4.87962962962963" style="1" customWidth="1"/>
    <col min="2" max="2" width="8.55555555555556" customWidth="1"/>
    <col min="3" max="3" width="7.87962962962963" customWidth="1"/>
    <col min="4" max="4" width="4.87962962962963" customWidth="1"/>
    <col min="5" max="5" width="8.5" customWidth="1"/>
    <col min="6" max="6" width="7" customWidth="1"/>
    <col min="7" max="7" width="19" style="2" customWidth="1"/>
    <col min="8" max="8" width="6.87962962962963" customWidth="1"/>
    <col min="9" max="9" width="10" customWidth="1"/>
    <col min="10" max="10" width="7.5" customWidth="1"/>
    <col min="11" max="11" width="20.25" customWidth="1"/>
    <col min="12" max="12" width="7.12962962962963" customWidth="1"/>
    <col min="13" max="13" width="19.75" customWidth="1"/>
  </cols>
  <sheetData>
    <row r="1" ht="25" customHeight="1" spans="1:2">
      <c r="A1" s="3" t="s">
        <v>0</v>
      </c>
      <c r="B1" s="1"/>
    </row>
    <row r="2" ht="30" customHeight="1" spans="1:13">
      <c r="A2" s="4" t="s">
        <v>1</v>
      </c>
      <c r="B2" s="4"/>
      <c r="C2" s="4"/>
      <c r="D2" s="4"/>
      <c r="E2" s="4"/>
      <c r="F2" s="4"/>
      <c r="G2" s="5"/>
      <c r="H2" s="4"/>
      <c r="I2" s="4"/>
      <c r="J2" s="4"/>
      <c r="K2" s="4"/>
      <c r="L2" s="4"/>
      <c r="M2" s="4"/>
    </row>
    <row r="3" ht="45" customHeight="1" spans="1:13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8" t="s">
        <v>7</v>
      </c>
      <c r="G3" s="9"/>
      <c r="H3" s="8" t="s">
        <v>8</v>
      </c>
      <c r="I3" s="30"/>
      <c r="J3" s="8" t="s">
        <v>9</v>
      </c>
      <c r="K3" s="30"/>
      <c r="L3" s="31" t="s">
        <v>10</v>
      </c>
      <c r="M3" s="31"/>
    </row>
    <row r="4" ht="30" customHeight="1" spans="1:13">
      <c r="A4" s="10"/>
      <c r="B4" s="10"/>
      <c r="C4" s="10"/>
      <c r="D4" s="11"/>
      <c r="E4" s="11"/>
      <c r="F4" s="8" t="s">
        <v>11</v>
      </c>
      <c r="G4" s="12" t="s">
        <v>12</v>
      </c>
      <c r="H4" s="8" t="s">
        <v>11</v>
      </c>
      <c r="I4" s="31" t="s">
        <v>12</v>
      </c>
      <c r="J4" s="8" t="s">
        <v>11</v>
      </c>
      <c r="K4" s="31" t="s">
        <v>12</v>
      </c>
      <c r="L4" s="8" t="s">
        <v>11</v>
      </c>
      <c r="M4" s="31" t="s">
        <v>12</v>
      </c>
    </row>
    <row r="5" ht="30" customHeight="1" spans="1:13">
      <c r="A5" s="13" t="s">
        <v>13</v>
      </c>
      <c r="B5" s="14"/>
      <c r="C5" s="15">
        <f>SUM(C6:C16)</f>
        <v>13607</v>
      </c>
      <c r="D5" s="15">
        <v>28</v>
      </c>
      <c r="E5" s="15">
        <v>2</v>
      </c>
      <c r="F5" s="16">
        <f>SUM(F6:F15)</f>
        <v>3812</v>
      </c>
      <c r="H5" s="15">
        <f t="shared" ref="H5:L5" si="0">SUM(H6:H16)</f>
        <v>1921</v>
      </c>
      <c r="I5" s="15"/>
      <c r="J5" s="15">
        <f t="shared" si="0"/>
        <v>3619</v>
      </c>
      <c r="K5" s="32"/>
      <c r="L5" s="15">
        <f t="shared" si="0"/>
        <v>4255</v>
      </c>
      <c r="M5" s="33"/>
    </row>
    <row r="6" ht="57" customHeight="1" spans="1:13">
      <c r="A6" s="15">
        <v>1</v>
      </c>
      <c r="B6" s="17" t="s">
        <v>14</v>
      </c>
      <c r="C6" s="18">
        <v>810</v>
      </c>
      <c r="D6" s="18">
        <v>2</v>
      </c>
      <c r="E6" s="18"/>
      <c r="F6" s="19">
        <v>810</v>
      </c>
      <c r="G6" s="20" t="s">
        <v>15</v>
      </c>
      <c r="H6" s="21"/>
      <c r="I6" s="33"/>
      <c r="J6" s="21"/>
      <c r="K6" s="34"/>
      <c r="L6" s="21"/>
      <c r="M6" s="33"/>
    </row>
    <row r="7" ht="59" customHeight="1" spans="1:13">
      <c r="A7" s="15">
        <v>2</v>
      </c>
      <c r="B7" s="17" t="s">
        <v>16</v>
      </c>
      <c r="C7" s="18">
        <v>1932</v>
      </c>
      <c r="D7" s="18">
        <v>2</v>
      </c>
      <c r="E7" s="18"/>
      <c r="F7" s="19">
        <v>1802</v>
      </c>
      <c r="G7" s="20" t="s">
        <v>17</v>
      </c>
      <c r="H7" s="21"/>
      <c r="I7" s="33"/>
      <c r="J7" s="35">
        <v>130</v>
      </c>
      <c r="K7" s="36"/>
      <c r="L7" s="21"/>
      <c r="M7" s="33"/>
    </row>
    <row r="8" ht="44" customHeight="1" spans="1:13">
      <c r="A8" s="15">
        <v>3</v>
      </c>
      <c r="B8" s="22" t="s">
        <v>18</v>
      </c>
      <c r="C8" s="18">
        <v>2020</v>
      </c>
      <c r="D8" s="18">
        <v>4</v>
      </c>
      <c r="E8" s="18"/>
      <c r="F8" s="23">
        <v>1200</v>
      </c>
      <c r="G8" s="24" t="s">
        <v>19</v>
      </c>
      <c r="H8" s="21"/>
      <c r="I8" s="33"/>
      <c r="J8" s="35">
        <f>400</f>
        <v>400</v>
      </c>
      <c r="K8" s="36" t="s">
        <v>20</v>
      </c>
      <c r="L8" s="21">
        <v>420</v>
      </c>
      <c r="M8" s="37" t="s">
        <v>21</v>
      </c>
    </row>
    <row r="9" ht="75" customHeight="1" spans="1:13">
      <c r="A9" s="15">
        <v>4</v>
      </c>
      <c r="B9" s="22" t="s">
        <v>22</v>
      </c>
      <c r="C9" s="18">
        <v>1390</v>
      </c>
      <c r="D9" s="18">
        <v>3</v>
      </c>
      <c r="E9" s="18"/>
      <c r="F9" s="25"/>
      <c r="G9" s="26"/>
      <c r="H9" s="21"/>
      <c r="I9" s="33"/>
      <c r="J9" s="35">
        <v>410</v>
      </c>
      <c r="K9" s="36" t="s">
        <v>23</v>
      </c>
      <c r="L9" s="21">
        <v>980</v>
      </c>
      <c r="M9" s="33" t="s">
        <v>24</v>
      </c>
    </row>
    <row r="10" ht="30" customHeight="1" spans="1:13">
      <c r="A10" s="15">
        <v>5</v>
      </c>
      <c r="B10" s="22" t="s">
        <v>25</v>
      </c>
      <c r="C10" s="18">
        <v>258</v>
      </c>
      <c r="D10" s="18">
        <v>2</v>
      </c>
      <c r="E10" s="18"/>
      <c r="F10" s="25"/>
      <c r="G10" s="26"/>
      <c r="H10" s="21"/>
      <c r="I10" s="33"/>
      <c r="J10" s="35"/>
      <c r="K10" s="36"/>
      <c r="L10" s="21">
        <v>258</v>
      </c>
      <c r="M10" s="33" t="s">
        <v>26</v>
      </c>
    </row>
    <row r="11" ht="45" customHeight="1" spans="1:13">
      <c r="A11" s="15">
        <v>6</v>
      </c>
      <c r="B11" s="22" t="s">
        <v>27</v>
      </c>
      <c r="C11" s="18">
        <v>1190</v>
      </c>
      <c r="D11" s="18">
        <v>1</v>
      </c>
      <c r="E11" s="18"/>
      <c r="F11" s="25"/>
      <c r="G11" s="26"/>
      <c r="H11" s="23">
        <v>590</v>
      </c>
      <c r="I11" s="33" t="s">
        <v>28</v>
      </c>
      <c r="J11" s="35">
        <v>600</v>
      </c>
      <c r="K11" s="36" t="s">
        <v>29</v>
      </c>
      <c r="L11" s="21"/>
      <c r="M11" s="33"/>
    </row>
    <row r="12" ht="76" customHeight="1" spans="1:13">
      <c r="A12" s="15">
        <v>7</v>
      </c>
      <c r="B12" s="22" t="s">
        <v>30</v>
      </c>
      <c r="C12" s="18">
        <v>1412</v>
      </c>
      <c r="D12" s="18">
        <v>2</v>
      </c>
      <c r="E12" s="18"/>
      <c r="F12" s="25"/>
      <c r="G12" s="26"/>
      <c r="H12" s="23">
        <v>100</v>
      </c>
      <c r="I12" s="33" t="s">
        <v>31</v>
      </c>
      <c r="J12" s="35">
        <f>492</f>
        <v>492</v>
      </c>
      <c r="K12" s="36" t="s">
        <v>32</v>
      </c>
      <c r="L12" s="21">
        <v>820</v>
      </c>
      <c r="M12" s="33" t="s">
        <v>33</v>
      </c>
    </row>
    <row r="13" ht="82" customHeight="1" spans="1:13">
      <c r="A13" s="15">
        <v>8</v>
      </c>
      <c r="B13" s="22" t="s">
        <v>34</v>
      </c>
      <c r="C13" s="18">
        <v>1914</v>
      </c>
      <c r="D13" s="18">
        <v>1</v>
      </c>
      <c r="E13" s="18"/>
      <c r="F13" s="25"/>
      <c r="G13" s="26"/>
      <c r="H13" s="23">
        <f>158+408</f>
        <v>566</v>
      </c>
      <c r="I13" s="33" t="s">
        <v>35</v>
      </c>
      <c r="J13" s="35">
        <f>538</f>
        <v>538</v>
      </c>
      <c r="K13" s="36" t="s">
        <v>36</v>
      </c>
      <c r="L13" s="21">
        <v>810</v>
      </c>
      <c r="M13" s="33" t="s">
        <v>37</v>
      </c>
    </row>
    <row r="14" ht="45" customHeight="1" spans="1:13">
      <c r="A14" s="15">
        <v>9</v>
      </c>
      <c r="B14" s="22" t="s">
        <v>38</v>
      </c>
      <c r="C14" s="18">
        <v>300</v>
      </c>
      <c r="D14" s="18">
        <v>4</v>
      </c>
      <c r="E14" s="18"/>
      <c r="F14" s="25"/>
      <c r="G14" s="26"/>
      <c r="H14" s="21"/>
      <c r="I14" s="33"/>
      <c r="J14" s="35">
        <v>300</v>
      </c>
      <c r="K14" s="36" t="s">
        <v>39</v>
      </c>
      <c r="L14" s="21"/>
      <c r="M14" s="33"/>
    </row>
    <row r="15" ht="30" customHeight="1" spans="1:13">
      <c r="A15" s="15">
        <v>10</v>
      </c>
      <c r="B15" s="22" t="s">
        <v>40</v>
      </c>
      <c r="C15" s="18">
        <v>1079</v>
      </c>
      <c r="D15" s="18">
        <v>5</v>
      </c>
      <c r="E15" s="18"/>
      <c r="F15" s="25"/>
      <c r="G15" s="26"/>
      <c r="H15" s="23"/>
      <c r="I15" s="33"/>
      <c r="J15" s="35">
        <f>379</f>
        <v>379</v>
      </c>
      <c r="K15" s="36" t="s">
        <v>41</v>
      </c>
      <c r="L15" s="21">
        <v>700</v>
      </c>
      <c r="M15" s="33" t="s">
        <v>42</v>
      </c>
    </row>
    <row r="16" ht="45" customHeight="1" spans="1:13">
      <c r="A16" s="15">
        <v>11</v>
      </c>
      <c r="B16" s="22" t="s">
        <v>43</v>
      </c>
      <c r="C16" s="18">
        <v>1302</v>
      </c>
      <c r="D16" s="18">
        <v>2</v>
      </c>
      <c r="E16" s="18"/>
      <c r="F16" s="27"/>
      <c r="G16" s="28"/>
      <c r="H16" s="23">
        <v>665</v>
      </c>
      <c r="I16" s="33" t="s">
        <v>44</v>
      </c>
      <c r="J16" s="35">
        <f>370</f>
        <v>370</v>
      </c>
      <c r="K16" s="38"/>
      <c r="L16" s="21">
        <v>267</v>
      </c>
      <c r="M16" s="33" t="s">
        <v>45</v>
      </c>
    </row>
    <row r="17" spans="1:13">
      <c r="A17" s="29" t="s">
        <v>46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</row>
    <row r="18" spans="1:13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</sheetData>
  <mergeCells count="13">
    <mergeCell ref="A1:B1"/>
    <mergeCell ref="A2:M2"/>
    <mergeCell ref="F3:G3"/>
    <mergeCell ref="H3:I3"/>
    <mergeCell ref="J3:K3"/>
    <mergeCell ref="L3:M3"/>
    <mergeCell ref="A5:B5"/>
    <mergeCell ref="A3:A4"/>
    <mergeCell ref="B3:B4"/>
    <mergeCell ref="C3:C4"/>
    <mergeCell ref="D3:D4"/>
    <mergeCell ref="E3:E4"/>
    <mergeCell ref="A17:M1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风云</cp:lastModifiedBy>
  <dcterms:created xsi:type="dcterms:W3CDTF">2019-08-30T00:57:00Z</dcterms:created>
  <dcterms:modified xsi:type="dcterms:W3CDTF">2019-09-02T09:11:25Z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