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38" firstSheet="3" activeTab="6"/>
  </bookViews>
  <sheets>
    <sheet name="汇总表" sheetId="1" r:id="rId1"/>
    <sheet name="汇总表 (区直部门)" sheetId="2" r:id="rId2"/>
    <sheet name="汇总表 (乡镇)" sheetId="3" r:id="rId3"/>
    <sheet name="（统战部）民族宗教事务局" sheetId="4" r:id="rId4"/>
    <sheet name="（宣传部）新闻出版局" sheetId="5" r:id="rId5"/>
    <sheet name="网信办" sheetId="6" r:id="rId6"/>
    <sheet name="发展和改革局" sheetId="7" r:id="rId7"/>
    <sheet name="教育局" sheetId="8" r:id="rId8"/>
    <sheet name="科技局" sheetId="9" r:id="rId9"/>
    <sheet name="工信局" sheetId="10" r:id="rId10"/>
    <sheet name="公安分局" sheetId="11" r:id="rId11"/>
    <sheet name="民政局" sheetId="12" r:id="rId12"/>
    <sheet name="司法局" sheetId="13" r:id="rId13"/>
    <sheet name="财政局" sheetId="14" r:id="rId14"/>
    <sheet name="人社局" sheetId="15" r:id="rId15"/>
    <sheet name="自然资源局" sheetId="16" r:id="rId16"/>
    <sheet name="生态环境分局" sheetId="17" r:id="rId17"/>
    <sheet name="住建局" sheetId="18" r:id="rId18"/>
    <sheet name="农业农村局" sheetId="19" r:id="rId19"/>
    <sheet name="水务局" sheetId="20" r:id="rId20"/>
    <sheet name="文体局" sheetId="21" r:id="rId21"/>
    <sheet name="卫健局" sheetId="22" r:id="rId22"/>
    <sheet name="退役军人事务局" sheetId="23" r:id="rId23"/>
    <sheet name="应急局" sheetId="24" r:id="rId24"/>
    <sheet name="审计局" sheetId="25" r:id="rId25"/>
    <sheet name="统计局" sheetId="26" r:id="rId26"/>
    <sheet name="综合执法局" sheetId="27" r:id="rId27"/>
    <sheet name="医保局" sheetId="28" r:id="rId28"/>
    <sheet name="审批服务局" sheetId="29" r:id="rId29"/>
    <sheet name="市监局" sheetId="30" r:id="rId30"/>
    <sheet name="税务局" sheetId="31" r:id="rId31"/>
    <sheet name="金积镇" sheetId="32" r:id="rId32"/>
    <sheet name="高闸镇" sheetId="33" r:id="rId33"/>
    <sheet name="金银滩镇" sheetId="34" r:id="rId34"/>
    <sheet name="扁担沟镇（数据待核实）" sheetId="35" r:id="rId35"/>
    <sheet name="古城镇" sheetId="36" r:id="rId36"/>
    <sheet name="上桥镇" sheetId="37" r:id="rId37"/>
    <sheet name="胜利镇" sheetId="38" r:id="rId38"/>
    <sheet name="金星镇" sheetId="39" r:id="rId39"/>
    <sheet name="东塔寺乡" sheetId="40" r:id="rId40"/>
    <sheet name="板桥乡" sheetId="41" r:id="rId41"/>
    <sheet name="马莲渠（待核实数据）" sheetId="42" r:id="rId42"/>
    <sheet name="郭家桥乡" sheetId="43" r:id="rId43"/>
  </sheets>
  <definedNames/>
  <calcPr fullCalcOnLoad="1"/>
</workbook>
</file>

<file path=xl/sharedStrings.xml><?xml version="1.0" encoding="utf-8"?>
<sst xmlns="http://schemas.openxmlformats.org/spreadsheetml/2006/main" count="5217" uniqueCount="153">
  <si>
    <t>附件：1</t>
  </si>
  <si>
    <t>行政执法监督工作情况统计表 （数据起止时间为2023年1月1日至12月31日）</t>
  </si>
  <si>
    <t xml:space="preserve">   报送单位：                                                         年  月  日</t>
  </si>
  <si>
    <t>本单位行政执法监督队伍情况</t>
  </si>
  <si>
    <t>本单位法制审核人员队伍情况</t>
  </si>
  <si>
    <t>执法监督机构数量</t>
  </si>
  <si>
    <t>专职执法监督人员数</t>
  </si>
  <si>
    <t>兼职执法监督人员数</t>
  </si>
  <si>
    <t>取得行政执法监督证人数</t>
  </si>
  <si>
    <t>执法监督人员数占本单位执法人员数比例</t>
  </si>
  <si>
    <t>法核人员数量</t>
  </si>
  <si>
    <t>法核人员取得法律职业资格证数量</t>
  </si>
  <si>
    <t>取得法律职业资格证法核人员数占总法核人员比例</t>
  </si>
  <si>
    <t>根据三项制度要求应当配备的法核
人员数量</t>
  </si>
  <si>
    <t>本单位执法人员队伍情况</t>
  </si>
  <si>
    <t>本单位执法装备配备情况</t>
  </si>
  <si>
    <t>本单位执法人员总数</t>
  </si>
  <si>
    <t>取得行政执法证人数</t>
  </si>
  <si>
    <t>取证人员占本单位执法人员数比例</t>
  </si>
  <si>
    <t>行政执法专用执法记录仪
数量</t>
  </si>
  <si>
    <t>执法车辆数量</t>
  </si>
  <si>
    <t>行政执法专用摄像机数量</t>
  </si>
  <si>
    <t>行政执法专用照相机数量</t>
  </si>
  <si>
    <t>行政执法专用录音笔数量</t>
  </si>
  <si>
    <t>运用信息化手段开展执法全过程记录的比例</t>
  </si>
  <si>
    <t>执法装备总数占执法人员总数比例</t>
  </si>
  <si>
    <t>说明:1.所有需要填写人数的表格均以“个”为单位，只写数字。2.“运用信息化手段开展执法全过程记录占比”指本地运用宁夏执法监督平台实时录入或者其他录音录像设备等开展视频记录案件的单位占本地执法单位总数比例。3.表中“法核人员”为“法制审核人员”简称。4.“执法单位所在系统以书面形式统一系统内执法文书数量”栏请同时另附页注明具体单位。</t>
  </si>
  <si>
    <t>附件2</t>
  </si>
  <si>
    <t>利通区2023年度行政执法数据统计表</t>
  </si>
  <si>
    <t xml:space="preserve">   报送单位：                                                                                        年   月   日</t>
  </si>
  <si>
    <t>序号</t>
  </si>
  <si>
    <t>执法类别</t>
  </si>
  <si>
    <t>行政执法数据</t>
  </si>
  <si>
    <t>行政许可</t>
  </si>
  <si>
    <t>申请数量</t>
  </si>
  <si>
    <t>受理数量</t>
  </si>
  <si>
    <t>许可数量</t>
  </si>
  <si>
    <t>不予许可数量</t>
  </si>
  <si>
    <t>撤销许可数量</t>
  </si>
  <si>
    <t>行政处罚</t>
  </si>
  <si>
    <t>警告</t>
  </si>
  <si>
    <t>通报批评</t>
  </si>
  <si>
    <t>罚款</t>
  </si>
  <si>
    <t>没收违法
所得</t>
  </si>
  <si>
    <t>没收非法
财物</t>
  </si>
  <si>
    <t>暂扣许可
证件</t>
  </si>
  <si>
    <t>降低资质
等级</t>
  </si>
  <si>
    <t>吊销许可
证件</t>
  </si>
  <si>
    <t>限制开展生产经营活动</t>
  </si>
  <si>
    <t>责令停产
停业</t>
  </si>
  <si>
    <t>责令关闭</t>
  </si>
  <si>
    <t>限制从业</t>
  </si>
  <si>
    <t>行政拘留</t>
  </si>
  <si>
    <t>其他行政处罚</t>
  </si>
  <si>
    <t>合计</t>
  </si>
  <si>
    <t>行政强制</t>
  </si>
  <si>
    <t>行政强制措施</t>
  </si>
  <si>
    <t>行政强制执行</t>
  </si>
  <si>
    <t>查封场所、设施或者财物</t>
  </si>
  <si>
    <t>扣押财物</t>
  </si>
  <si>
    <t>冻结存款、汇款</t>
  </si>
  <si>
    <t>其他行政强制措施</t>
  </si>
  <si>
    <t>加处罚款或者滞纳金</t>
  </si>
  <si>
    <t>划拨存款、汇款</t>
  </si>
  <si>
    <t>拍卖或者依法处理查封、扣押的场所、设施或者财物</t>
  </si>
  <si>
    <t>排除妨碍、恢复原状</t>
  </si>
  <si>
    <t>代履行</t>
  </si>
  <si>
    <t>其他强制执行方式</t>
  </si>
  <si>
    <t>申请法院强制执行</t>
  </si>
  <si>
    <t>行政征收征用</t>
  </si>
  <si>
    <t>征收次数</t>
  </si>
  <si>
    <t>征用次数</t>
  </si>
  <si>
    <t>征收总金额</t>
  </si>
  <si>
    <t>行政收费</t>
  </si>
  <si>
    <t>次数</t>
  </si>
  <si>
    <t>收费总金额(万元）</t>
  </si>
  <si>
    <t>行政确认</t>
  </si>
  <si>
    <t>行政检查</t>
  </si>
  <si>
    <t>行政给付</t>
  </si>
  <si>
    <t>给付总金额（万元）</t>
  </si>
  <si>
    <t>填表说明：1.行政执法数据统计范围为统计年度1月1日至12月31日期间完成的数量。
2.行政许可中，“受理数量”“许可数量”“不予许可数量”“撤销许可数量”的统计范围是上述期间作出决定的数量。
3.行政处罚中，单处一个类别行政处罚的，计入相应的行政处罚类别；并处两种以上行政处罚的，按一件行政处罚计算，计入最重的行政处罚类别。
4.行政检查中，检查一个检查对象的，有完整、详细的检查记录，计为检查1次；无特定检查对象的巡查、巡逻，无完整、详细检查记录，检查后作出行政处罚等其他行政执法行为的，均不计为检查次数。5.行政征收、行政收费、行政给付的统计范围是上述期间征收、收费、给付完毕的数量。</t>
  </si>
  <si>
    <t>附件3</t>
  </si>
  <si>
    <t>利通区2023年度行政执法领域实施包容免罚清单统计表</t>
  </si>
  <si>
    <t xml:space="preserve">   报送单位：                                                                                              年   月   日</t>
  </si>
  <si>
    <t>适用包容免罚情形</t>
  </si>
  <si>
    <t>适用包容免罚的违法行为</t>
  </si>
  <si>
    <t>实际适用
（件数）</t>
  </si>
  <si>
    <t>合 计
（件数）</t>
  </si>
  <si>
    <t>备注</t>
  </si>
  <si>
    <t>轻微违法行为，不予行政处罚情形</t>
  </si>
  <si>
    <t>轻微违法行为，及时纠正没有危害后果的，不予行政处罚情形</t>
  </si>
  <si>
    <t>符合法定适用条件，依法减轻行政处罚情形</t>
  </si>
  <si>
    <t>其他适用包容免罚情形</t>
  </si>
  <si>
    <t>（       ）年度共计适用包容免罚事项（      ）件</t>
  </si>
  <si>
    <t xml:space="preserve">     填表人：                                                                                     联系方式：</t>
  </si>
  <si>
    <t>附件4</t>
  </si>
  <si>
    <t>利通区2023年度行政执法领域实施包容免罚动态调整清单</t>
  </si>
  <si>
    <t>动态调整类型</t>
  </si>
  <si>
    <t>适用条件</t>
  </si>
  <si>
    <t>法定依据</t>
  </si>
  <si>
    <t>调整理由</t>
  </si>
  <si>
    <t>增加</t>
  </si>
  <si>
    <t>删除</t>
  </si>
  <si>
    <t>变更</t>
  </si>
  <si>
    <t>变更前：
变更后：</t>
  </si>
  <si>
    <t>其他</t>
  </si>
  <si>
    <t>运用信息化手段开展执法全过程记录单位比例</t>
  </si>
  <si>
    <t xml:space="preserve">   报送单位：吴忠市利通区东塔寺乡人民政府                                                                                                            2024 年 1 月 12 日</t>
  </si>
  <si>
    <t>无</t>
  </si>
  <si>
    <t>（ 2023 ）年度共计适用包容免罚事项（  0  ）件</t>
  </si>
  <si>
    <t>对利通区财政资金设立的科技项目的承担者未依照本条例规定提交科技报告、汇交科技成果和相关知识产权信息的处罚</t>
  </si>
  <si>
    <t>在期限内调整</t>
  </si>
  <si>
    <t>《宁夏回族自治区促进科技转化成果条例》（1998年12月通过，2018年9月修订）第四十条</t>
  </si>
  <si>
    <t>根据区委依法治区办《关于在全区推行包容审慎监管执法“三张清单”的通知》</t>
  </si>
  <si>
    <t xml:space="preserve"> 报送单位： 利通区工业信息化和商务局                                             2024年1月10日</t>
  </si>
  <si>
    <t xml:space="preserve">   报送单位：利通区工业信息化和商务局                                                                 2024年1月10日</t>
  </si>
  <si>
    <t xml:space="preserve">   报送单位：利通区工业信息化和商务局                                                                        2024年1月10日</t>
  </si>
  <si>
    <t>（2023）年度共计适用包容免罚事项（0）件</t>
  </si>
  <si>
    <t xml:space="preserve">     填表人： 姬雅楠                                                                                  联系方式：15009537697</t>
  </si>
  <si>
    <t xml:space="preserve">   报送单位：利通区工业信息化和商务局                                                                         2024 年1月10日</t>
  </si>
  <si>
    <t xml:space="preserve">  填表人：  姬雅楠                                                                                         联系方式：0953-2905669</t>
  </si>
  <si>
    <t>根据三项制度要求应当配备的法核人员数量</t>
  </si>
  <si>
    <t>罚款
（次数）</t>
  </si>
  <si>
    <t>（  2023 ）年度共计适用包容免罚事项（  0  ）件</t>
  </si>
  <si>
    <t>（ 2023 ）年度共计适用包容免罚事项（ 0  ）件</t>
  </si>
  <si>
    <t>（  2023 ）年度共计适用包容免罚事项（ 0 ）件</t>
  </si>
  <si>
    <t>经营劣兽药</t>
  </si>
  <si>
    <t>生产销售不合格有机肥料，经营动物未附有检疫证明。</t>
  </si>
  <si>
    <t>（  2023  ）年度共计适用包容免罚事项（  3  ）件</t>
  </si>
  <si>
    <t>（  2023  ）年度共计适用包容免罚事项（  0  ）件</t>
  </si>
  <si>
    <t>报送单位：吴忠市利通区文化旅游体育广电局                                                 2024年1月10日</t>
  </si>
  <si>
    <t>报送单位：吴忠市利通区文化旅游体育广电局                                                                2024年1月10日</t>
  </si>
  <si>
    <t>（ 2023）年度共计适用包容免罚事项（  0  ）件</t>
  </si>
  <si>
    <t xml:space="preserve">     填表人：席亚楠                                                                              联系方式：14709637997</t>
  </si>
  <si>
    <t>报送单位：吴忠市利通区文化旅游体育广电局                                                                      2024年1月10日</t>
  </si>
  <si>
    <t xml:space="preserve">     填表人：席亚楠                                                                            联系方式：14709637997</t>
  </si>
  <si>
    <t>（   2023  ）年度共计适用包容免罚事项（ 0  ）件</t>
  </si>
  <si>
    <t>（  2023  ）年度共计适用包容免罚事项（  0 ）件</t>
  </si>
  <si>
    <t>（  2023 ）年度共计适用包容免罚事项（  0 ）件</t>
  </si>
  <si>
    <t>违法分包、超越资质承揽工程、擅自改变林地用途。</t>
  </si>
  <si>
    <t>（  2023  ）年度共计适用包容免罚事项（   3  ）件</t>
  </si>
  <si>
    <t>（  2023 ）年度共计适用包容免罚事项（   0 ）件</t>
  </si>
  <si>
    <t>扁担沟镇马路及时流动商贩在经营过程中产生噪音扰民行为。</t>
  </si>
  <si>
    <t>辖区内沿街商户在经营过程中占用人行道摆放商品的行为；车辆占用人行道、非机动车道等乱停乱放的行为。</t>
  </si>
  <si>
    <t>农种或秋收时节，农民焚烧少量麦秸秆的行为。</t>
  </si>
  <si>
    <t>（  2023 ）年度共计适用包容免罚事项（ 17 ）件</t>
  </si>
  <si>
    <t>（   2023  ）年度共计适用包容免罚事项（   0  ）件</t>
  </si>
  <si>
    <t>乱堆乱放</t>
  </si>
  <si>
    <t>秸秆焚烧，飞线充电。</t>
  </si>
  <si>
    <t>乱倒垃圾</t>
  </si>
  <si>
    <t>（   2023 ）年度共计适用包容免罚事项（  280  ）件</t>
  </si>
  <si>
    <t xml:space="preserve">无 </t>
  </si>
  <si>
    <t>（   2023  ）年度共计适用包容免罚事项（  0  ）件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</si>
</sst>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6"/>
      <color indexed="8"/>
      <name val="仿宋_GB2312"/>
      <family val="3"/>
    </font>
    <font>
      <sz val="11"/>
      <color indexed="8"/>
      <name val="宋体"/>
      <family val="0"/>
    </font>
    <font>
      <sz val="20"/>
      <color indexed="8"/>
      <name val="方正小标宋_GBK"/>
      <family val="4"/>
    </font>
    <font>
      <sz val="16"/>
      <color indexed="8"/>
      <name val="黑体"/>
      <family val="3"/>
    </font>
    <font>
      <sz val="12"/>
      <color indexed="8"/>
      <name val="仿宋_GB2312"/>
      <family val="3"/>
    </font>
    <font>
      <b/>
      <sz val="12"/>
      <color indexed="8"/>
      <name val="仿宋_GB2312"/>
      <family val="3"/>
    </font>
    <font>
      <sz val="12"/>
      <color indexed="8"/>
      <name val="楷体_GB2312"/>
      <family val="0"/>
    </font>
    <font>
      <sz val="14"/>
      <color indexed="8"/>
      <name val="仿宋_GB2312"/>
      <family val="3"/>
    </font>
    <font>
      <sz val="14"/>
      <name val="仿宋_GB2312"/>
      <family val="3"/>
    </font>
    <font>
      <sz val="16"/>
      <name val="仿宋_GB2312"/>
      <family val="3"/>
    </font>
    <font>
      <sz val="12"/>
      <name val="仿宋_GB2312"/>
      <family val="3"/>
    </font>
    <font>
      <sz val="14"/>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仿宋_GB2312"/>
      <family val="3"/>
    </font>
    <font>
      <sz val="11"/>
      <color theme="1"/>
      <name val="宋体"/>
      <family val="0"/>
    </font>
    <font>
      <sz val="20"/>
      <color rgb="FF000000"/>
      <name val="方正小标宋_GBK"/>
      <family val="4"/>
    </font>
    <font>
      <sz val="16"/>
      <color rgb="FF000000"/>
      <name val="黑体"/>
      <family val="3"/>
    </font>
    <font>
      <sz val="12"/>
      <color rgb="FF000000"/>
      <name val="仿宋_GB2312"/>
      <family val="3"/>
    </font>
    <font>
      <b/>
      <sz val="12"/>
      <color rgb="FF000000"/>
      <name val="仿宋_GB2312"/>
      <family val="3"/>
    </font>
    <font>
      <sz val="12"/>
      <color rgb="FF000000"/>
      <name val="楷体_GB2312"/>
      <family val="0"/>
    </font>
    <font>
      <sz val="14"/>
      <color rgb="FF000000"/>
      <name val="仿宋_GB2312"/>
      <family val="3"/>
    </font>
    <font>
      <sz val="14"/>
      <color rgb="FF000000"/>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86">
    <xf numFmtId="0" fontId="0" fillId="0" borderId="0" xfId="0" applyAlignment="1">
      <alignment vertical="center"/>
    </xf>
    <xf numFmtId="0" fontId="52" fillId="0" borderId="0" xfId="0" applyFont="1" applyAlignment="1">
      <alignment horizontal="center" vertical="center"/>
    </xf>
    <xf numFmtId="0" fontId="53" fillId="0" borderId="0" xfId="0" applyFont="1" applyFill="1" applyBorder="1" applyAlignment="1">
      <alignment horizontal="center" vertical="center" wrapText="1"/>
    </xf>
    <xf numFmtId="0" fontId="54" fillId="0" borderId="0" xfId="0" applyFont="1" applyFill="1" applyAlignment="1">
      <alignment horizontal="center" vertical="center" wrapText="1"/>
    </xf>
    <xf numFmtId="0" fontId="52"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10" fontId="52" fillId="0" borderId="9" xfId="0" applyNumberFormat="1" applyFont="1" applyFill="1" applyBorder="1" applyAlignment="1">
      <alignment horizontal="center" vertical="center" wrapText="1"/>
    </xf>
    <xf numFmtId="0" fontId="56" fillId="0" borderId="9" xfId="0" applyFont="1" applyFill="1" applyBorder="1" applyAlignment="1">
      <alignment horizontal="left" vertical="center" wrapText="1"/>
    </xf>
    <xf numFmtId="0" fontId="54" fillId="0" borderId="0" xfId="0" applyFont="1" applyAlignment="1">
      <alignment horizontal="center" vertical="center"/>
    </xf>
    <xf numFmtId="0" fontId="52" fillId="0" borderId="0" xfId="0" applyFont="1" applyAlignment="1">
      <alignment horizontal="left" vertical="center"/>
    </xf>
    <xf numFmtId="0" fontId="57"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8" fillId="0" borderId="9" xfId="0" applyFont="1" applyBorder="1" applyAlignment="1">
      <alignment horizontal="left" vertical="center" wrapText="1"/>
    </xf>
    <xf numFmtId="0" fontId="59" fillId="0" borderId="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59"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10" xfId="0" applyFont="1" applyBorder="1" applyAlignment="1">
      <alignment horizontal="left" vertical="center"/>
    </xf>
    <xf numFmtId="0" fontId="59" fillId="0" borderId="11" xfId="0" applyFont="1" applyBorder="1" applyAlignment="1">
      <alignment horizontal="left" vertical="center"/>
    </xf>
    <xf numFmtId="0" fontId="52" fillId="0" borderId="0" xfId="0" applyFont="1" applyFill="1" applyAlignment="1">
      <alignment horizontal="center" vertical="center" wrapText="1"/>
    </xf>
    <xf numFmtId="0" fontId="55" fillId="0" borderId="0" xfId="0" applyFont="1" applyFill="1" applyAlignment="1">
      <alignment horizontal="center" vertical="center"/>
    </xf>
    <xf numFmtId="0" fontId="55" fillId="0" borderId="0" xfId="0" applyFont="1" applyFill="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9" fontId="52" fillId="0" borderId="9" xfId="0" applyNumberFormat="1" applyFont="1" applyFill="1" applyBorder="1" applyAlignment="1">
      <alignment horizontal="center" vertical="center" wrapText="1"/>
    </xf>
    <xf numFmtId="10"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vertical="center"/>
    </xf>
    <xf numFmtId="0" fontId="56" fillId="0" borderId="0" xfId="0" applyFont="1" applyFill="1" applyAlignment="1">
      <alignment horizontal="left" vertical="center" wrapText="1"/>
    </xf>
    <xf numFmtId="0" fontId="10" fillId="0" borderId="12" xfId="0" applyFont="1" applyBorder="1" applyAlignment="1">
      <alignment horizontal="center" vertical="center"/>
    </xf>
    <xf numFmtId="0" fontId="10" fillId="0" borderId="9" xfId="0" applyFont="1" applyBorder="1" applyAlignment="1">
      <alignment horizontal="center" vertical="center" wrapText="1"/>
    </xf>
    <xf numFmtId="0" fontId="12" fillId="0" borderId="9" xfId="0" applyFont="1" applyBorder="1" applyAlignment="1">
      <alignment horizontal="center" vertical="center"/>
    </xf>
    <xf numFmtId="0" fontId="59" fillId="0" borderId="12" xfId="0" applyFont="1" applyBorder="1" applyAlignment="1">
      <alignment horizontal="left" vertical="center"/>
    </xf>
    <xf numFmtId="0" fontId="60"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9" xfId="0" applyFont="1" applyBorder="1" applyAlignment="1">
      <alignment horizontal="left"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9" fontId="52" fillId="0" borderId="9" xfId="0" applyNumberFormat="1" applyFont="1" applyFill="1" applyBorder="1" applyAlignment="1">
      <alignment horizontal="center" vertical="center" wrapText="1"/>
    </xf>
    <xf numFmtId="0" fontId="12" fillId="0" borderId="9" xfId="0" applyFont="1" applyBorder="1" applyAlignment="1">
      <alignment vertical="center"/>
    </xf>
    <xf numFmtId="0" fontId="56" fillId="0" borderId="9" xfId="0" applyFont="1" applyBorder="1" applyAlignment="1">
      <alignment vertical="center" wrapText="1"/>
    </xf>
    <xf numFmtId="0" fontId="59" fillId="0" borderId="11" xfId="0" applyFont="1" applyBorder="1" applyAlignment="1">
      <alignment horizontal="center" vertical="center" wrapText="1"/>
    </xf>
    <xf numFmtId="9" fontId="52" fillId="0" borderId="9" xfId="17" applyFont="1" applyFill="1" applyBorder="1" applyAlignment="1">
      <alignment horizontal="center" vertical="center" wrapText="1"/>
    </xf>
    <xf numFmtId="9" fontId="11" fillId="0" borderId="9" xfId="0" applyNumberFormat="1" applyFont="1" applyBorder="1" applyAlignment="1">
      <alignment horizontal="center" vertical="center"/>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2" fillId="0" borderId="9" xfId="0" applyNumberFormat="1" applyFont="1" applyFill="1" applyBorder="1" applyAlignment="1" applyProtection="1">
      <alignment horizontal="center" vertical="center" wrapText="1"/>
      <protection/>
    </xf>
    <xf numFmtId="0" fontId="56" fillId="0" borderId="26" xfId="0" applyFont="1" applyBorder="1" applyAlignment="1">
      <alignment horizontal="center" vertical="center" wrapText="1"/>
    </xf>
    <xf numFmtId="0" fontId="52" fillId="0" borderId="9" xfId="0" applyFont="1" applyFill="1" applyBorder="1" applyAlignment="1">
      <alignment horizontal="left" vertical="center" wrapText="1"/>
    </xf>
    <xf numFmtId="0" fontId="0" fillId="0" borderId="9" xfId="0" applyBorder="1" applyAlignment="1">
      <alignment horizontal="center" vertical="center" wrapText="1"/>
    </xf>
    <xf numFmtId="0" fontId="56" fillId="0" borderId="0" xfId="0" applyFont="1" applyAlignment="1">
      <alignment horizontal="left" vertical="center"/>
    </xf>
    <xf numFmtId="0" fontId="56" fillId="0" borderId="0" xfId="0" applyFont="1" applyAlignment="1">
      <alignment horizontal="left" vertical="center"/>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1" xfId="0" applyFont="1" applyFill="1" applyBorder="1" applyAlignment="1">
      <alignment horizontal="center" vertical="center" wrapText="1"/>
    </xf>
    <xf numFmtId="9" fontId="52" fillId="0" borderId="10" xfId="17" applyFont="1" applyFill="1" applyBorder="1" applyAlignment="1">
      <alignment horizontal="center" vertical="center" wrapText="1"/>
    </xf>
    <xf numFmtId="9" fontId="52" fillId="0" borderId="12" xfId="17" applyFont="1" applyFill="1" applyBorder="1" applyAlignment="1">
      <alignment horizontal="center" vertical="center" wrapText="1"/>
    </xf>
    <xf numFmtId="0" fontId="52" fillId="0" borderId="9" xfId="0" applyFont="1" applyBorder="1" applyAlignment="1">
      <alignment horizontal="center" vertical="center" wrapText="1"/>
    </xf>
    <xf numFmtId="9" fontId="52" fillId="0" borderId="1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6:Q75"/>
  <sheetViews>
    <sheetView view="pageBreakPreview" zoomScaleSheetLayoutView="100" workbookViewId="0" topLeftCell="A33">
      <selection activeCell="C14" sqref="C14:D14"/>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t="e">
        <f>'（统战部）民族宗教事务局'!C11+'（宣传部）新闻出版局'!C11+'网信办'!C11+发展和改革局!#REF!+'教育局'!C11+'科技局'!C11+'工信局'!C11+'公安分局'!C11+'民政局'!C11+'司法局'!C11+'财政局'!C11+'人社局'!C11+'自然资源局'!C11+'生态环境分局'!C11+'住建局'!C11+'农业农村局'!C11+'水务局'!C11+'文体局'!C11+'卫健局'!C11+'退役军人事务局'!C11+'应急局'!C11+'审计局'!C11+'统计局'!C11+'综合执法局'!C11+'医保局'!C11+'审批服务局'!C11+'市监局'!C11+'金星镇'!C11+'高闸镇'!C11+'金银滩镇'!C11+'扁担沟镇（数据待核实）'!C11+'古城镇'!C11+'上桥镇'!C11+'胜利镇'!C11+'金积镇'!C11+'东塔寺乡'!C11+'板桥乡'!C11+'马莲渠（待核实数据）'!C11+'郭家桥乡'!C11</f>
        <v>#REF!</v>
      </c>
      <c r="D11" s="7" t="e">
        <f>'（统战部）民族宗教事务局'!D11+'（宣传部）新闻出版局'!D11+'网信办'!D11+发展和改革局!#REF!+'教育局'!D11+'科技局'!D11+'工信局'!D11+'公安分局'!D11+'民政局'!D11+'司法局'!D11+'财政局'!D11+'人社局'!D11+'自然资源局'!D11+'生态环境分局'!D11+'住建局'!D11+'农业农村局'!D11+'水务局'!D11+'文体局'!D11+'卫健局'!D11+'退役军人事务局'!D11+'应急局'!D11+'审计局'!D11+'统计局'!D11+'综合执法局'!D11+'医保局'!D11+'审批服务局'!D11+'市监局'!D11+'金星镇'!D11+'高闸镇'!D11+'金银滩镇'!D11+'扁担沟镇（数据待核实）'!D11+'古城镇'!D11+'上桥镇'!D11+'胜利镇'!D11+'金积镇'!D11+'东塔寺乡'!D11+'板桥乡'!D11+'马莲渠（待核实数据）'!D11+'郭家桥乡'!D11</f>
        <v>#REF!</v>
      </c>
      <c r="E11" s="7" t="e">
        <f>'（统战部）民族宗教事务局'!E11+'（宣传部）新闻出版局'!E11+'网信办'!E11+发展和改革局!#REF!+'教育局'!E11+'科技局'!E11+'工信局'!E11+'公安分局'!E11+'民政局'!E11+'司法局'!E11+'财政局'!E11+'人社局'!E11+'自然资源局'!E11+'生态环境分局'!E11+'住建局'!E11+'农业农村局'!E11+'水务局'!E11+'文体局'!E11+'卫健局'!E11+'退役军人事务局'!E11+'应急局'!E11+'审计局'!E11+'统计局'!E11+'综合执法局'!E11+'医保局'!E11+'审批服务局'!E11+'市监局'!E11+'金星镇'!E11+'高闸镇'!E11+'金银滩镇'!E11+'扁担沟镇（数据待核实）'!E11+'古城镇'!E11+'上桥镇'!E11+'胜利镇'!E11+'金积镇'!E11+'东塔寺乡'!E11+'板桥乡'!E11+'马莲渠（待核实数据）'!E11+'郭家桥乡'!E11</f>
        <v>#REF!</v>
      </c>
      <c r="F11" s="7" t="e">
        <f>'（统战部）民族宗教事务局'!F11+'（宣传部）新闻出版局'!F11+'网信办'!F11+发展和改革局!#REF!+'教育局'!F11+'科技局'!F11+'工信局'!F11+'公安分局'!F11+'民政局'!F11+'司法局'!F11+'财政局'!F11+'人社局'!F11+'自然资源局'!F11+'生态环境分局'!F11+'住建局'!F11+'农业农村局'!F11+'水务局'!F11+'文体局'!F11+'卫健局'!F11+'退役军人事务局'!F11+'应急局'!F11+'审计局'!F11+'统计局'!F11+'综合执法局'!F11+'医保局'!F11+'审批服务局'!F11+'市监局'!F11+'金星镇'!F11+'高闸镇'!F11+'金银滩镇'!F11+'扁担沟镇（数据待核实）'!F11+'古城镇'!F11+'上桥镇'!F11+'胜利镇'!F11+'金积镇'!F11+'东塔寺乡'!F11+'板桥乡'!F11+'马莲渠（待核实数据）'!F11+'郭家桥乡'!F11</f>
        <v>#REF!</v>
      </c>
      <c r="G11" s="67" t="e">
        <f>'（统战部）民族宗教事务局'!G11+'（宣传部）新闻出版局'!G11+'网信办'!G11+发展和改革局!#REF!+'教育局'!G11+'科技局'!G11+'工信局'!G11+'公安分局'!G11+'民政局'!G11+'司法局'!G11+'财政局'!G11+'人社局'!G11+'自然资源局'!G11+'生态环境分局'!G11+'住建局'!G11+'农业农村局'!G11+'水务局'!G11+'文体局'!G11+'卫健局'!G11+'退役军人事务局'!G11+'应急局'!G11+'审计局'!G11+'统计局'!G11+'综合执法局'!G11+'医保局'!G11+'审批服务局'!G11+'市监局'!G11+'金星镇'!G11+'高闸镇'!G11+'金银滩镇'!G11+'扁担沟镇（数据待核实）'!G11+'古城镇'!G11+'上桥镇'!G11+'胜利镇'!G11+'金积镇'!G11+'东塔寺乡'!G11+'板桥乡'!G11+'马莲渠（待核实数据）'!G11+'郭家桥乡'!G11</f>
        <v>#REF!</v>
      </c>
      <c r="H11" s="7" t="e">
        <f>'（统战部）民族宗教事务局'!H11+'（宣传部）新闻出版局'!H11+'网信办'!H11+发展和改革局!#REF!+'教育局'!H11+'科技局'!H11+'工信局'!H11+'公安分局'!H11+'民政局'!H11+'司法局'!H11+'财政局'!H11+'人社局'!H11+'自然资源局'!H11+'生态环境分局'!H11+'住建局'!H11+'农业农村局'!H11+'水务局'!H11+'文体局'!H11+'卫健局'!H11+'退役军人事务局'!H11+'应急局'!H11+'审计局'!H11+'统计局'!H11+'综合执法局'!H11+'医保局'!H11+'审批服务局'!H11+'市监局'!H11+'金星镇'!H11+'高闸镇'!H11+'金银滩镇'!H11+'扁担沟镇（数据待核实）'!H11+'古城镇'!H11+'上桥镇'!H11+'胜利镇'!H11+'金积镇'!H11+'东塔寺乡'!H11+'板桥乡'!H11+'马莲渠（待核实数据）'!H11+'郭家桥乡'!H11</f>
        <v>#REF!</v>
      </c>
      <c r="I11" s="79" t="e">
        <f>'（统战部）民族宗教事务局'!I11+'（宣传部）新闻出版局'!I11+'网信办'!I11+发展和改革局!#REF!+'教育局'!I11+'科技局'!I11+'工信局'!I11+'公安分局'!I11+'民政局'!I11+'司法局'!I11+'财政局'!I11+'人社局'!I11+'自然资源局'!I11+'生态环境分局'!I11+'住建局'!I11+'农业农村局'!I11+'水务局'!I11+'文体局'!I11+'卫健局'!I11+'退役军人事务局'!I11+'应急局'!I11+'审计局'!I11+'统计局'!I11+'综合执法局'!I11+'医保局'!I11+'审批服务局'!I11+'市监局'!I11+'金星镇'!I11+'高闸镇'!I11+'金银滩镇'!I11+'扁担沟镇（数据待核实）'!I11+'古城镇'!I11+'上桥镇'!I11+'胜利镇'!I11+'金积镇'!I11+'东塔寺乡'!I11+'板桥乡'!I11+'马莲渠（待核实数据）'!I11+'郭家桥乡'!I11</f>
        <v>#REF!</v>
      </c>
      <c r="J11" s="80"/>
      <c r="K11" s="82" t="e">
        <f>I11/H11</f>
        <v>#REF!</v>
      </c>
      <c r="L11" s="83"/>
      <c r="M11" s="79" t="e">
        <f>ROUND(E14*5%,0)</f>
        <v>#REF!</v>
      </c>
      <c r="N11" s="81"/>
      <c r="O11" s="80"/>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79" t="e">
        <f>'（统战部）民族宗教事务局'!C14+'（宣传部）新闻出版局'!C14+'网信办'!C14+发展和改革局!#REF!+'教育局'!C14+'科技局'!C14+'工信局'!C14+'公安分局'!C14+'民政局'!C14+'司法局'!C14+'财政局'!C14+'人社局'!C14+'自然资源局'!C14+'生态环境分局'!C14+'住建局'!C14+'农业农村局'!C14+'水务局'!C14+'文体局'!C14+'卫健局'!C14+'退役军人事务局'!C14+'应急局'!C14+'审计局'!C14+'统计局'!C14+'综合执法局'!C14+'医保局'!C14+'审批服务局'!C14+'市监局'!C14+'金星镇'!C14+'高闸镇'!C14+'金银滩镇'!C14+'扁担沟镇（数据待核实）'!C14+'古城镇'!C14+'上桥镇'!C14+'胜利镇'!C14+'金积镇'!C14+'东塔寺乡'!C14+'板桥乡'!C14+'马莲渠（待核实数据）'!C14+'郭家桥乡'!C14</f>
        <v>#REF!</v>
      </c>
      <c r="D14" s="80"/>
      <c r="E14" s="7" t="e">
        <f>'（统战部）民族宗教事务局'!E14+'（宣传部）新闻出版局'!E14+'网信办'!E14+发展和改革局!#REF!+'教育局'!E14+'科技局'!E14+'工信局'!E14+'公安分局'!E14+'民政局'!E14+'司法局'!E14+'财政局'!E14+'人社局'!E14+'自然资源局'!E14+'生态环境分局'!E14+'住建局'!E14+'农业农村局'!E14+'水务局'!E14+'文体局'!E14+'卫健局'!E14+'退役军人事务局'!E14+'应急局'!E14+'审计局'!E14+'统计局'!E14+'综合执法局'!E14+'医保局'!E14+'审批服务局'!E14+'市监局'!E14+'金星镇'!E14+'高闸镇'!E14+'金银滩镇'!E14+'扁担沟镇（数据待核实）'!E14+'古城镇'!E14+'上桥镇'!E14+'胜利镇'!E14+'金积镇'!E14+'东塔寺乡'!E14+'板桥乡'!E14+'马莲渠（待核实数据）'!E14+'郭家桥乡'!E14</f>
        <v>#REF!</v>
      </c>
      <c r="F14" s="67" t="e">
        <f>E14/C14</f>
        <v>#REF!</v>
      </c>
      <c r="G14" s="7" t="e">
        <f>'（统战部）民族宗教事务局'!G14+'（宣传部）新闻出版局'!G14+'网信办'!G14+发展和改革局!#REF!+'教育局'!G14+'科技局'!G14+'工信局'!G14+'公安分局'!G14+'民政局'!G14+'司法局'!G14+'财政局'!G14+'人社局'!G14+'自然资源局'!G14+'生态环境分局'!G14+'住建局'!G14+'农业农村局'!G14+'水务局'!G14+'文体局'!G14+'卫健局'!G14+'退役军人事务局'!G14+'应急局'!G14+'审计局'!G14+'统计局'!G14+'综合执法局'!G14+'医保局'!G14+'审批服务局'!G14+'市监局'!G14+'金星镇'!G14+'高闸镇'!G14+'金银滩镇'!G14+'扁担沟镇（数据待核实）'!G14+'古城镇'!G14+'上桥镇'!G14+'胜利镇'!G14+'金积镇'!G14+'东塔寺乡'!G14+'板桥乡'!G14+'马莲渠（待核实数据）'!G14+'郭家桥乡'!G14</f>
        <v>#REF!</v>
      </c>
      <c r="H14" s="7" t="e">
        <f>'（统战部）民族宗教事务局'!H14+'（宣传部）新闻出版局'!H14+'网信办'!H14+发展和改革局!#REF!+'教育局'!H14+'科技局'!H14+'工信局'!H14+'公安分局'!H14+'民政局'!H14+'司法局'!H14+'财政局'!H14+'人社局'!H14+'自然资源局'!H14+'生态环境分局'!H14+'住建局'!H14+'农业农村局'!H14+'水务局'!H14+'文体局'!H14+'卫健局'!H14+'退役军人事务局'!H14+'应急局'!H14+'审计局'!H14+'统计局'!H14+'综合执法局'!H14+'医保局'!H14+'审批服务局'!H14+'市监局'!H14+'金星镇'!H14+'高闸镇'!H14+'金银滩镇'!H14+'扁担沟镇（数据待核实）'!H14+'古城镇'!H14+'上桥镇'!H14+'胜利镇'!H14+'金积镇'!H14+'东塔寺乡'!H14+'板桥乡'!H14+'马莲渠（待核实数据）'!H14+'郭家桥乡'!H14</f>
        <v>#REF!</v>
      </c>
      <c r="I14" s="7" t="e">
        <f>'（统战部）民族宗教事务局'!I14+'（宣传部）新闻出版局'!I14+'网信办'!I14+发展和改革局!#REF!+'教育局'!I14+'科技局'!I14+'工信局'!I14+'公安分局'!I14+'民政局'!I14+'司法局'!I14+'财政局'!I14+'人社局'!I14+'自然资源局'!I14+'生态环境分局'!I14+'住建局'!I14+'农业农村局'!I14+'水务局'!I14+'文体局'!I14+'卫健局'!I14+'退役军人事务局'!I14+'应急局'!I14+'审计局'!I14+'统计局'!I14+'综合执法局'!I14+'医保局'!I14+'审批服务局'!I14+'市监局'!I14+'金星镇'!I14+'高闸镇'!I14+'金银滩镇'!I14+'扁担沟镇（数据待核实）'!I14+'古城镇'!I14+'上桥镇'!I14+'胜利镇'!I14+'金积镇'!I14+'东塔寺乡'!I14+'板桥乡'!I14+'马莲渠（待核实数据）'!I14+'郭家桥乡'!I14</f>
        <v>#REF!</v>
      </c>
      <c r="J14" s="7" t="e">
        <f>'（统战部）民族宗教事务局'!J14+'（宣传部）新闻出版局'!J14+'网信办'!J14+发展和改革局!#REF!+'教育局'!J14+'科技局'!J14+'工信局'!J14+'公安分局'!J14+'民政局'!J14+'司法局'!J14+'财政局'!J14+'人社局'!J14+'自然资源局'!J14+'生态环境分局'!J14+'住建局'!J14+'农业农村局'!J14+'水务局'!J14+'文体局'!J14+'卫健局'!J14+'退役军人事务局'!J14+'应急局'!J14+'审计局'!J14+'统计局'!J14+'综合执法局'!J14+'医保局'!J14+'审批服务局'!J14+'市监局'!J14+'金星镇'!J14+'高闸镇'!J14+'金银滩镇'!J14+'扁担沟镇（数据待核实）'!J14+'古城镇'!J14+'上桥镇'!J14+'胜利镇'!J14+'金积镇'!J14+'东塔寺乡'!J14+'板桥乡'!J14+'马莲渠（待核实数据）'!J14+'郭家桥乡'!J14</f>
        <v>#REF!</v>
      </c>
      <c r="K14" s="7" t="e">
        <f>'（统战部）民族宗教事务局'!K14+'（宣传部）新闻出版局'!K14+'网信办'!K14+发展和改革局!#REF!+'教育局'!K14+'科技局'!K14+'工信局'!K14+'公安分局'!K14+'民政局'!K14+'司法局'!K14+'财政局'!K14+'人社局'!K14+'自然资源局'!K14+'生态环境分局'!K14+'住建局'!K14+'农业农村局'!K14+'水务局'!K14+'文体局'!K14+'卫健局'!K14+'退役军人事务局'!K14+'应急局'!K14+'审计局'!K14+'统计局'!K14+'综合执法局'!K14+'医保局'!K14+'审批服务局'!K14+'市监局'!K14+'金星镇'!K14+'高闸镇'!K14+'金银滩镇'!K14+'扁担沟镇（数据待核实）'!K14+'古城镇'!K14+'上桥镇'!K14+'胜利镇'!K14+'金积镇'!K14+'东塔寺乡'!K14+'板桥乡'!K14+'马莲渠（待核实数据）'!K14+'郭家桥乡'!K14</f>
        <v>#REF!</v>
      </c>
      <c r="L14" s="85">
        <v>1</v>
      </c>
      <c r="M14" s="80"/>
      <c r="N14" s="82" t="e">
        <f>(G14+H14+I14+J14+K14)/E14</f>
        <v>#REF!</v>
      </c>
      <c r="O14" s="83"/>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79">
        <f>'（统战部）民族宗教事务局'!C27+'（宣传部）新闻出版局'!C27+'网信办'!C27+'发展和改革局'!C7+'教育局'!C27+'科技局'!C27+'工信局'!C27+'公安分局'!C27+'民政局'!C27+'司法局'!C27+'财政局'!C27+'人社局'!C27+'自然资源局'!C27+'生态环境分局'!C27+'住建局'!C27+'农业农村局'!C27+'水务局'!C27+'文体局'!C27+'卫健局'!C27+'退役军人事务局'!C27+'应急局'!C27+'审计局'!C27+'统计局'!C27+'综合执法局'!C27+'医保局'!C27+'审批服务局'!C27+'市监局'!C27+'金星镇'!C27+'高闸镇'!C27+'金银滩镇'!C27+'扁担沟镇（数据待核实）'!C27+'古城镇'!C27+'上桥镇'!C27+'胜利镇'!C27+'金积镇'!C27+'东塔寺乡'!C27+'板桥乡'!C27+'马莲渠（待核实数据）'!C27+'郭家桥乡'!C27</f>
        <v>5626</v>
      </c>
      <c r="D27" s="81"/>
      <c r="E27" s="80"/>
      <c r="F27" s="79">
        <f>'（统战部）民族宗教事务局'!F27+'（宣传部）新闻出版局'!F27+'网信办'!F27+'发展和改革局'!F7+'教育局'!F27+'科技局'!F27+'工信局'!F27+'公安分局'!F27+'民政局'!F27+'司法局'!F27+'财政局'!F27+'人社局'!F27+'自然资源局'!F27+'生态环境分局'!F27+'住建局'!F27+'农业农村局'!F27+'水务局'!F27+'文体局'!F27+'卫健局'!F27+'退役军人事务局'!F27+'应急局'!F27+'审计局'!F27+'统计局'!F27+'综合执法局'!F27+'医保局'!F27+'审批服务局'!F27+'市监局'!F27+'金星镇'!F27+'高闸镇'!F27+'金银滩镇'!F27+'扁担沟镇（数据待核实）'!F27+'古城镇'!F27+'上桥镇'!F27+'胜利镇'!F27+'金积镇'!F27+'东塔寺乡'!F27+'板桥乡'!F27+'马莲渠（待核实数据）'!F27+'郭家桥乡'!F27</f>
        <v>5396</v>
      </c>
      <c r="G27" s="81"/>
      <c r="H27" s="80"/>
      <c r="I27" s="79">
        <f>'（统战部）民族宗教事务局'!I27+'（宣传部）新闻出版局'!I27+'网信办'!I27+'发展和改革局'!I7+'教育局'!I27+'科技局'!I27+'工信局'!I27+'公安分局'!I27+'民政局'!I27+'司法局'!I27+'财政局'!I27+'人社局'!I27+'自然资源局'!I27+'生态环境分局'!I27+'住建局'!I27+'农业农村局'!I27+'水务局'!I27+'文体局'!I27+'卫健局'!I27+'退役军人事务局'!I27+'应急局'!I27+'审计局'!I27+'统计局'!I27+'综合执法局'!I27+'医保局'!I27+'审批服务局'!I27+'市监局'!I27+'金星镇'!I27+'高闸镇'!I27+'金银滩镇'!I27+'扁担沟镇（数据待核实）'!I27+'古城镇'!I27+'上桥镇'!I27+'胜利镇'!I27+'金积镇'!I27+'东塔寺乡'!I27+'板桥乡'!I27+'马莲渠（待核实数据）'!I27+'郭家桥乡'!I27</f>
        <v>5396</v>
      </c>
      <c r="J27" s="81"/>
      <c r="K27" s="80"/>
      <c r="L27" s="79">
        <f>'（统战部）民族宗教事务局'!L27+'（宣传部）新闻出版局'!L27+'网信办'!L27+'发展和改革局'!L7+'教育局'!L27+'科技局'!L27+'工信局'!L27+'公安分局'!L27+'民政局'!L27+'司法局'!L27+'财政局'!L27+'人社局'!L27+'自然资源局'!L27+'生态环境分局'!L27+'住建局'!L27+'农业农村局'!L27+'水务局'!L27+'文体局'!L27+'卫健局'!L27+'退役军人事务局'!L27+'应急局'!L27+'审计局'!L27+'统计局'!L27+'综合执法局'!L27+'医保局'!L27+'审批服务局'!L27+'市监局'!L27+'金星镇'!L27+'高闸镇'!L27+'金银滩镇'!L27+'扁担沟镇（数据待核实）'!L27+'古城镇'!L27+'上桥镇'!L27+'胜利镇'!L27+'金积镇'!L27+'东塔寺乡'!L27+'板桥乡'!L27+'马莲渠（待核实数据）'!L27+'郭家桥乡'!L27</f>
        <v>7</v>
      </c>
      <c r="M27" s="81"/>
      <c r="N27" s="80"/>
      <c r="O27" s="79">
        <f>'（统战部）民族宗教事务局'!O27+'（宣传部）新闻出版局'!O27+'网信办'!O27+'发展和改革局'!O7+'教育局'!O27+'科技局'!O27+'工信局'!O27+'公安分局'!O27+'民政局'!O27+'司法局'!O27+'财政局'!O27+'人社局'!O27+'自然资源局'!O27+'生态环境分局'!O27+'住建局'!O27+'农业农村局'!O27+'水务局'!O27+'文体局'!O27+'卫健局'!O27+'退役军人事务局'!O27+'应急局'!O27+'审计局'!O27+'统计局'!O27+'综合执法局'!O27+'医保局'!O27+'审批服务局'!O27+'市监局'!O27+'金星镇'!O27+'高闸镇'!O27+'金银滩镇'!O27+'扁担沟镇（数据待核实）'!O27+'古城镇'!O27+'上桥镇'!O27+'胜利镇'!O27+'金积镇'!O27+'东塔寺乡'!O27+'板桥乡'!O27+'马莲渠（待核实数据）'!O27+'郭家桥乡'!O27</f>
        <v>0</v>
      </c>
      <c r="P27" s="81"/>
      <c r="Q27" s="80"/>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7" t="e">
        <f>'（统战部）民族宗教事务局'!C29+'（宣传部）新闻出版局'!C29+'网信办'!C29+'发展和改革局'!C9+'教育局'!C29+'科技局'!C29+'工信局'!C29+'公安分局'!C29+'民政局'!C29+'司法局'!C29+'财政局'!C29+'人社局'!C29+'自然资源局'!C29+'生态环境分局'!C29+'住建局'!C29+'农业农村局'!C29+'水务局'!C29+'文体局'!C29+'卫健局'!C29+'退役军人事务局'!C29+'应急局'!C29+'审计局'!C29+'统计局'!C29+'综合执法局'!C29+'医保局'!C29+'审批服务局'!C29+'市监局'!C29+'金星镇'!C29+'高闸镇'!C29+'金银滩镇'!C29+'扁担沟镇（数据待核实）'!C29+'古城镇'!C29+'上桥镇'!C29+'胜利镇'!C29+'金积镇'!C29+'东塔寺乡'!C29+'板桥乡'!C29+'马莲渠（待核实数据）'!C29+'郭家桥乡'!C29</f>
        <v>#VALUE!</v>
      </c>
      <c r="D29" s="7" t="e">
        <f>'（统战部）民族宗教事务局'!D29+'（宣传部）新闻出版局'!D29+'网信办'!D29+'发展和改革局'!D9+'教育局'!D29+'科技局'!D29+'工信局'!D29+'公安分局'!D29+'民政局'!D29+'司法局'!D29+'财政局'!D29+'人社局'!D29+'自然资源局'!D29+'生态环境分局'!D29+'住建局'!D29+'农业农村局'!D29+'水务局'!D29+'文体局'!D29+'卫健局'!D29+'退役军人事务局'!D29+'应急局'!D29+'审计局'!D29+'统计局'!D29+'综合执法局'!D29+'医保局'!D29+'审批服务局'!D29+'市监局'!D29+'金星镇'!D29+'高闸镇'!D29+'金银滩镇'!D29+'扁担沟镇（数据待核实）'!D29+'古城镇'!D29+'上桥镇'!D29+'胜利镇'!D29+'金积镇'!D29+'东塔寺乡'!D29+'板桥乡'!D29+'马莲渠（待核实数据）'!D29+'郭家桥乡'!D29</f>
        <v>#VALUE!</v>
      </c>
      <c r="E29" s="7" t="e">
        <f>'（统战部）民族宗教事务局'!E29+'（宣传部）新闻出版局'!E29+'网信办'!E29+'发展和改革局'!E9+'教育局'!E29+'科技局'!E29+'工信局'!E29+'公安分局'!E29+'民政局'!E29+'司法局'!E29+'财政局'!E29+'人社局'!E29+'自然资源局'!E29+'生态环境分局'!E29+'住建局'!E29+'农业农村局'!E29+'水务局'!E29+'文体局'!E29+'卫健局'!E29+'退役军人事务局'!E29+'应急局'!E29+'审计局'!E29+'统计局'!E29+'综合执法局'!E29+'医保局'!E29+'审批服务局'!E29+'市监局'!E29+'金星镇'!E29+'高闸镇'!E29+'金银滩镇'!E29+'扁担沟镇（数据待核实）'!E29+'古城镇'!E29+'上桥镇'!E29+'胜利镇'!E29+'金积镇'!E29+'东塔寺乡'!E29+'板桥乡'!E29+'马莲渠（待核实数据）'!E29+'郭家桥乡'!E29</f>
        <v>#VALUE!</v>
      </c>
      <c r="F29" s="7" t="e">
        <f>'（统战部）民族宗教事务局'!F29+'（宣传部）新闻出版局'!F29+'网信办'!F29+'发展和改革局'!F9+'教育局'!F29+'科技局'!F29+'工信局'!F29+'公安分局'!F29+'民政局'!F29+'司法局'!F29+'财政局'!F29+'人社局'!F29+'自然资源局'!F29+'生态环境分局'!F29+'住建局'!F29+'农业农村局'!F29+'水务局'!F29+'文体局'!F29+'卫健局'!F29+'退役军人事务局'!F29+'应急局'!F29+'审计局'!F29+'统计局'!F29+'综合执法局'!F29+'医保局'!F29+'审批服务局'!F29+'市监局'!F29+'金星镇'!F29+'高闸镇'!F29+'金银滩镇'!F29+'扁担沟镇（数据待核实）'!F29+'古城镇'!F29+'上桥镇'!F29+'胜利镇'!F29+'金积镇'!F29+'东塔寺乡'!F29+'板桥乡'!F29+'马莲渠（待核实数据）'!F29+'郭家桥乡'!F29</f>
        <v>#VALUE!</v>
      </c>
      <c r="G29" s="7" t="e">
        <f>'（统战部）民族宗教事务局'!G29+'（宣传部）新闻出版局'!G29+'网信办'!G29+'发展和改革局'!G9+'教育局'!G29+'科技局'!G29+'工信局'!G29+'公安分局'!G29+'民政局'!G29+'司法局'!G29+'财政局'!G29+'人社局'!G29+'自然资源局'!G29+'生态环境分局'!G29+'住建局'!G29+'农业农村局'!G29+'水务局'!G29+'文体局'!G29+'卫健局'!G29+'退役军人事务局'!G29+'应急局'!G29+'审计局'!G29+'统计局'!G29+'综合执法局'!G29+'医保局'!G29+'审批服务局'!G29+'市监局'!G29+'金星镇'!G29+'高闸镇'!G29+'金银滩镇'!G29+'扁担沟镇（数据待核实）'!G29+'古城镇'!G29+'上桥镇'!G29+'胜利镇'!G29+'金积镇'!G29+'东塔寺乡'!G29+'板桥乡'!G29+'马莲渠（待核实数据）'!G29+'郭家桥乡'!G29</f>
        <v>#VALUE!</v>
      </c>
      <c r="H29" s="7" t="e">
        <f>'（统战部）民族宗教事务局'!H29+'（宣传部）新闻出版局'!H29+'网信办'!H29+'发展和改革局'!H9+'教育局'!H29+'科技局'!H29+'工信局'!H29+'公安分局'!H29+'民政局'!H29+'司法局'!H29+'财政局'!H29+'人社局'!H29+'自然资源局'!H29+'生态环境分局'!H29+'住建局'!H29+'农业农村局'!H29+'水务局'!H29+'文体局'!H29+'卫健局'!H29+'退役军人事务局'!H29+'应急局'!H29+'审计局'!H29+'统计局'!H29+'综合执法局'!H29+'医保局'!H29+'审批服务局'!H29+'市监局'!H29+'金星镇'!H29+'高闸镇'!H29+'金银滩镇'!H29+'扁担沟镇（数据待核实）'!H29+'古城镇'!H29+'上桥镇'!H29+'胜利镇'!H29+'金积镇'!H29+'东塔寺乡'!H29+'板桥乡'!H29+'马莲渠（待核实数据）'!H29+'郭家桥乡'!H29</f>
        <v>#VALUE!</v>
      </c>
      <c r="I29" s="7" t="e">
        <f>'（统战部）民族宗教事务局'!I29+'（宣传部）新闻出版局'!I29+'网信办'!I29+'发展和改革局'!I9+'教育局'!I29+'科技局'!I29+'工信局'!I29+'公安分局'!I29+'民政局'!I29+'司法局'!I29+'财政局'!I29+'人社局'!I29+'自然资源局'!I29+'生态环境分局'!I29+'住建局'!I29+'农业农村局'!I29+'水务局'!I29+'文体局'!I29+'卫健局'!I29+'退役军人事务局'!I29+'应急局'!I29+'审计局'!I29+'统计局'!I29+'综合执法局'!I29+'医保局'!I29+'审批服务局'!I29+'市监局'!I29+'金星镇'!I29+'高闸镇'!I29+'金银滩镇'!I29+'扁担沟镇（数据待核实）'!I29+'古城镇'!I29+'上桥镇'!I29+'胜利镇'!I29+'金积镇'!I29+'东塔寺乡'!I29+'板桥乡'!I29+'马莲渠（待核实数据）'!I29+'郭家桥乡'!I29</f>
        <v>#VALUE!</v>
      </c>
      <c r="J29" s="7">
        <f>'（统战部）民族宗教事务局'!J29+'（宣传部）新闻出版局'!J29+'网信办'!J29+'发展和改革局'!J9+'教育局'!J29+'科技局'!J29+'工信局'!J29+'公安分局'!J29+'民政局'!J29+'司法局'!J29+'财政局'!J29+'人社局'!J29+'自然资源局'!J29+'生态环境分局'!J29+'住建局'!J29+'农业农村局'!J29+'水务局'!J29+'文体局'!J29+'卫健局'!J29+'退役军人事务局'!J29+'应急局'!J29+'审计局'!J29+'统计局'!J29+'综合执法局'!J29+'医保局'!J29+'审批服务局'!J29+'市监局'!J29+'金星镇'!J29+'高闸镇'!J29+'金银滩镇'!J29+'扁担沟镇（数据待核实）'!J29+'古城镇'!J29+'上桥镇'!J29+'胜利镇'!J29+'金积镇'!J29+'东塔寺乡'!J29+'板桥乡'!J29+'马莲渠（待核实数据）'!J29+'郭家桥乡'!J29</f>
        <v>0</v>
      </c>
      <c r="K29" s="7" t="e">
        <f>'（统战部）民族宗教事务局'!K29+'（宣传部）新闻出版局'!K29+'网信办'!K29+'发展和改革局'!K9+'教育局'!K29+'科技局'!K29+'工信局'!K29+'公安分局'!K29+'民政局'!K29+'司法局'!K29+'财政局'!K29+'人社局'!K29+'自然资源局'!K29+'生态环境分局'!K29+'住建局'!K29+'农业农村局'!K29+'水务局'!K29+'文体局'!K29+'卫健局'!K29+'退役军人事务局'!K29+'应急局'!K29+'审计局'!K29+'统计局'!K29+'综合执法局'!K29+'医保局'!K29+'审批服务局'!K29+'市监局'!K29+'金星镇'!K29+'高闸镇'!K29+'金银滩镇'!K29+'扁担沟镇（数据待核实）'!K29+'古城镇'!K29+'上桥镇'!K29+'胜利镇'!K29+'金积镇'!K29+'东塔寺乡'!K29+'板桥乡'!K29+'马莲渠（待核实数据）'!K29+'郭家桥乡'!K29</f>
        <v>#VALUE!</v>
      </c>
      <c r="L29" s="7" t="e">
        <f>'（统战部）民族宗教事务局'!L29+'（宣传部）新闻出版局'!L29+'网信办'!L29+'发展和改革局'!L9+'教育局'!L29+'科技局'!L29+'工信局'!L29+'公安分局'!L29+'民政局'!L29+'司法局'!L29+'财政局'!L29+'人社局'!L29+'自然资源局'!L29+'生态环境分局'!L29+'住建局'!L29+'农业农村局'!L29+'水务局'!L29+'文体局'!L29+'卫健局'!L29+'退役军人事务局'!L29+'应急局'!L29+'审计局'!L29+'统计局'!L29+'综合执法局'!L29+'医保局'!L29+'审批服务局'!L29+'市监局'!L29+'金星镇'!L29+'高闸镇'!L29+'金银滩镇'!L29+'扁担沟镇（数据待核实）'!L29+'古城镇'!L29+'上桥镇'!L29+'胜利镇'!L29+'金积镇'!L29+'东塔寺乡'!L29+'板桥乡'!L29+'马莲渠（待核实数据）'!L29+'郭家桥乡'!L29</f>
        <v>#VALUE!</v>
      </c>
      <c r="M29" s="7" t="e">
        <f>'（统战部）民族宗教事务局'!M29+'（宣传部）新闻出版局'!M29+'网信办'!M29+'发展和改革局'!M9+'教育局'!M29+'科技局'!M29+'工信局'!M29+'公安分局'!M29+'民政局'!M29+'司法局'!M29+'财政局'!M29+'人社局'!M29+'自然资源局'!M29+'生态环境分局'!M29+'住建局'!M29+'农业农村局'!M29+'水务局'!M29+'文体局'!M29+'卫健局'!M29+'退役军人事务局'!M29+'应急局'!M29+'审计局'!M29+'统计局'!M29+'综合执法局'!M29+'医保局'!M29+'审批服务局'!M29+'市监局'!M29+'金星镇'!M29+'高闸镇'!M29+'金银滩镇'!M29+'扁担沟镇（数据待核实）'!M29+'古城镇'!M29+'上桥镇'!M29+'胜利镇'!M29+'金积镇'!M29+'东塔寺乡'!M29+'板桥乡'!M29+'马莲渠（待核实数据）'!M29+'郭家桥乡'!M29</f>
        <v>#VALUE!</v>
      </c>
      <c r="N29" s="7" t="e">
        <f>'（统战部）民族宗教事务局'!N29+'（宣传部）新闻出版局'!N29+'网信办'!N29+'发展和改革局'!N9+'教育局'!N29+'科技局'!N29+'工信局'!N29+'公安分局'!N29+'民政局'!N29+'司法局'!N29+'财政局'!N29+'人社局'!N29+'自然资源局'!N29+'生态环境分局'!N29+'住建局'!N29+'农业农村局'!N29+'水务局'!N29+'文体局'!N29+'卫健局'!N29+'退役军人事务局'!N29+'应急局'!N29+'审计局'!N29+'统计局'!N29+'综合执法局'!N29+'医保局'!N29+'审批服务局'!N29+'市监局'!N29+'金星镇'!N29+'高闸镇'!N29+'金银滩镇'!N29+'扁担沟镇（数据待核实）'!N29+'古城镇'!N29+'上桥镇'!N29+'胜利镇'!N29+'金积镇'!N29+'东塔寺乡'!N29+'板桥乡'!N29+'马莲渠（待核实数据）'!N29+'郭家桥乡'!N29</f>
        <v>#VALUE!</v>
      </c>
      <c r="O29" s="7">
        <f>'（统战部）民族宗教事务局'!O29+'（宣传部）新闻出版局'!O29+'网信办'!O29+'发展和改革局'!O9+'教育局'!O29+'科技局'!O29+'工信局'!O29+'公安分局'!O29+'民政局'!O29+'司法局'!O29+'财政局'!O29+'人社局'!O29+'自然资源局'!O29+'生态环境分局'!O29+'住建局'!O29+'农业农村局'!O29+'水务局'!O29+'文体局'!O29+'卫健局'!O29+'退役军人事务局'!O29+'应急局'!O29+'审计局'!O29+'统计局'!O29+'综合执法局'!O29+'医保局'!O29+'审批服务局'!O29+'市监局'!O29+'金星镇'!O29+'高闸镇'!O29+'金银滩镇'!O29+'扁担沟镇（数据待核实）'!O29+'古城镇'!O29+'上桥镇'!O29+'胜利镇'!O29+'金积镇'!O29+'东塔寺乡'!O29+'板桥乡'!O29+'马莲渠（待核实数据）'!O29+'郭家桥乡'!O29</f>
        <v>0</v>
      </c>
      <c r="P29" s="7" t="e">
        <f>'（统战部）民族宗教事务局'!P29+'（宣传部）新闻出版局'!P29+'网信办'!P29+'发展和改革局'!P9+'教育局'!P29+'科技局'!P29+'工信局'!P29+'公安分局'!P29+'民政局'!P29+'司法局'!P29+'财政局'!P29+'人社局'!P29+'自然资源局'!P29+'生态环境分局'!P29+'住建局'!P29+'农业农村局'!P29+'水务局'!P29+'文体局'!P29+'卫健局'!P29+'退役军人事务局'!P29+'应急局'!P29+'审计局'!P29+'统计局'!P29+'综合执法局'!P29+'医保局'!P29+'审批服务局'!P29+'市监局'!P29+'金星镇'!P29+'高闸镇'!P29+'金银滩镇'!P29+'扁担沟镇（数据待核实）'!P29+'古城镇'!P29+'上桥镇'!P29+'胜利镇'!P29+'金积镇'!P29+'东塔寺乡'!P29+'板桥乡'!P29+'马莲渠（待核实数据）'!P29+'郭家桥乡'!P29</f>
        <v>#VALUE!</v>
      </c>
      <c r="Q29" s="84" t="e">
        <f>SUM(C29:P29)</f>
        <v>#VALUE!</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7">
        <f>'（统战部）民族宗教事务局'!C32+'（宣传部）新闻出版局'!C32+'网信办'!C32+'发展和改革局'!C12+'教育局'!C32+'科技局'!C32+'工信局'!C32+'公安分局'!C32+'民政局'!C32+'司法局'!C32+'财政局'!C32+'人社局'!C32+'自然资源局'!C32+'生态环境分局'!C32+'住建局'!C32+'农业农村局'!C32+'水务局'!C32+'文体局'!C32+'卫健局'!C32+'退役军人事务局'!C32+'应急局'!C32+'审计局'!C32+'统计局'!C32+'综合执法局'!C32+'医保局'!C32+'审批服务局'!C32+'市监局'!C32+'金星镇'!C32+'高闸镇'!C32+'金银滩镇'!C32+'扁担沟镇（数据待核实）'!C32+'古城镇'!C32+'上桥镇'!C32+'胜利镇'!C32+'金积镇'!C32+'东塔寺乡'!C32+'板桥乡'!C32+'马莲渠（待核实数据）'!C32+'郭家桥乡'!C32</f>
        <v>0</v>
      </c>
      <c r="D32" s="7">
        <f>'（统战部）民族宗教事务局'!D32+'（宣传部）新闻出版局'!D32+'网信办'!D32+'发展和改革局'!D12+'教育局'!D32+'科技局'!D32+'工信局'!D32+'公安分局'!D32+'民政局'!D32+'司法局'!D32+'财政局'!D32+'人社局'!D32+'自然资源局'!D32+'生态环境分局'!D32+'住建局'!D32+'农业农村局'!D32+'水务局'!D32+'文体局'!D32+'卫健局'!D32+'退役军人事务局'!D32+'应急局'!D32+'审计局'!D32+'统计局'!D32+'综合执法局'!D32+'医保局'!D32+'审批服务局'!D32+'市监局'!D32+'金星镇'!D32+'高闸镇'!D32+'金银滩镇'!D32+'扁担沟镇（数据待核实）'!D32+'古城镇'!D32+'上桥镇'!D32+'胜利镇'!D32+'金积镇'!D32+'东塔寺乡'!D32+'板桥乡'!D32+'马莲渠（待核实数据）'!D32+'郭家桥乡'!D32</f>
        <v>0</v>
      </c>
      <c r="E32" s="7">
        <f>'（统战部）民族宗教事务局'!E32+'（宣传部）新闻出版局'!E32+'网信办'!E32+'发展和改革局'!E12+'教育局'!E32+'科技局'!E32+'工信局'!E32+'公安分局'!E32+'民政局'!E32+'司法局'!E32+'财政局'!E32+'人社局'!E32+'自然资源局'!E32+'生态环境分局'!E32+'住建局'!E32+'农业农村局'!E32+'水务局'!E32+'文体局'!E32+'卫健局'!E32+'退役军人事务局'!E32+'应急局'!E32+'审计局'!E32+'统计局'!E32+'综合执法局'!E32+'医保局'!E32+'审批服务局'!E32+'市监局'!E32+'金星镇'!E32+'高闸镇'!E32+'金银滩镇'!E32+'扁担沟镇（数据待核实）'!E32+'古城镇'!E32+'上桥镇'!E32+'胜利镇'!E32+'金积镇'!E32+'东塔寺乡'!E32+'板桥乡'!E32+'马莲渠（待核实数据）'!E32+'郭家桥乡'!E32</f>
        <v>0</v>
      </c>
      <c r="F32" s="7">
        <f>'（统战部）民族宗教事务局'!F32+'（宣传部）新闻出版局'!F32+'网信办'!F32+'发展和改革局'!F12+'教育局'!F32+'科技局'!F32+'工信局'!F32+'公安分局'!F32+'民政局'!F32+'司法局'!F32+'财政局'!F32+'人社局'!F32+'自然资源局'!F32+'生态环境分局'!F32+'住建局'!F32+'农业农村局'!F32+'水务局'!F32+'文体局'!F32+'卫健局'!F32+'退役军人事务局'!F32+'应急局'!F32+'审计局'!F32+'统计局'!F32+'综合执法局'!F32+'医保局'!F32+'审批服务局'!F32+'市监局'!F32+'金星镇'!F32+'高闸镇'!F32+'金银滩镇'!F32+'扁担沟镇（数据待核实）'!F32+'古城镇'!F32+'上桥镇'!F32+'胜利镇'!F32+'金积镇'!F32+'东塔寺乡'!F32+'板桥乡'!F32+'马莲渠（待核实数据）'!F32+'郭家桥乡'!F32</f>
        <v>0</v>
      </c>
      <c r="G32" s="7">
        <f>'（统战部）民族宗教事务局'!G32+'（宣传部）新闻出版局'!G32+'网信办'!G32+'发展和改革局'!G12+'教育局'!G32+'科技局'!G32+'工信局'!G32+'公安分局'!G32+'民政局'!G32+'司法局'!G32+'财政局'!G32+'人社局'!G32+'自然资源局'!G32+'生态环境分局'!G32+'住建局'!G32+'农业农村局'!G32+'水务局'!G32+'文体局'!G32+'卫健局'!G32+'退役军人事务局'!G32+'应急局'!G32+'审计局'!G32+'统计局'!G32+'综合执法局'!G32+'医保局'!G32+'审批服务局'!G32+'市监局'!G32+'金星镇'!G32+'高闸镇'!G32+'金银滩镇'!G32+'扁担沟镇（数据待核实）'!G32+'古城镇'!G32+'上桥镇'!G32+'胜利镇'!G32+'金积镇'!G32+'东塔寺乡'!G32+'板桥乡'!G32+'马莲渠（待核实数据）'!G32+'郭家桥乡'!G32</f>
        <v>1</v>
      </c>
      <c r="H32" s="7">
        <f>'（统战部）民族宗教事务局'!H32+'（宣传部）新闻出版局'!H32+'网信办'!H32+'发展和改革局'!H12+'教育局'!H32+'科技局'!H32+'工信局'!H32+'公安分局'!H32+'民政局'!H32+'司法局'!H32+'财政局'!H32+'人社局'!H32+'自然资源局'!H32+'生态环境分局'!H32+'住建局'!H32+'农业农村局'!H32+'水务局'!H32+'文体局'!H32+'卫健局'!H32+'退役军人事务局'!H32+'应急局'!H32+'审计局'!H32+'统计局'!H32+'综合执法局'!H32+'医保局'!H32+'审批服务局'!H32+'市监局'!H32+'金星镇'!H32+'高闸镇'!H32+'金银滩镇'!H32+'扁担沟镇（数据待核实）'!H32+'古城镇'!H32+'上桥镇'!H32+'胜利镇'!H32+'金积镇'!H32+'东塔寺乡'!H32+'板桥乡'!H32+'马莲渠（待核实数据）'!H32+'郭家桥乡'!H32</f>
        <v>0</v>
      </c>
      <c r="I32" s="79">
        <f>'（统战部）民族宗教事务局'!I32+'（宣传部）新闻出版局'!I32+'网信办'!I32+'发展和改革局'!I12+'教育局'!I32+'科技局'!I32+'工信局'!I32+'公安分局'!I32+'民政局'!I32+'司法局'!I32+'财政局'!I32+'人社局'!I32+'自然资源局'!I32+'生态环境分局'!I32+'住建局'!I32+'农业农村局'!I32+'水务局'!I32+'文体局'!I32+'卫健局'!I32+'退役军人事务局'!I32+'应急局'!I32+'审计局'!I32+'统计局'!I32+'综合执法局'!I32+'医保局'!I32+'审批服务局'!I32+'市监局'!I32+'金星镇'!I32+'高闸镇'!I32+'金银滩镇'!I32+'扁担沟镇（数据待核实）'!I32+'古城镇'!I32+'上桥镇'!I32+'胜利镇'!I32+'金积镇'!I32+'东塔寺乡'!I32+'板桥乡'!I32+'马莲渠（待核实数据）'!I32+'郭家桥乡'!I32</f>
        <v>0</v>
      </c>
      <c r="J32" s="80"/>
      <c r="K32" s="7">
        <f>'（统战部）民族宗教事务局'!K32+'（宣传部）新闻出版局'!K32+'网信办'!K32+'发展和改革局'!K12+'教育局'!K32+'科技局'!K32+'工信局'!K32+'公安分局'!K32+'民政局'!K32+'司法局'!K32+'财政局'!K32+'人社局'!K32+'自然资源局'!K32+'生态环境分局'!K32+'住建局'!K32+'农业农村局'!K32+'水务局'!K32+'文体局'!K32+'卫健局'!K32+'退役军人事务局'!K32+'应急局'!K32+'审计局'!K32+'统计局'!K32+'综合执法局'!K32+'医保局'!K32+'审批服务局'!K32+'市监局'!K32+'金星镇'!K32+'高闸镇'!K32+'金银滩镇'!K32+'扁担沟镇（数据待核实）'!K32+'古城镇'!K32+'上桥镇'!K32+'胜利镇'!K32+'金积镇'!K32+'东塔寺乡'!K32+'板桥乡'!K32+'马莲渠（待核实数据）'!K32+'郭家桥乡'!K32</f>
        <v>0</v>
      </c>
      <c r="L32" s="7">
        <f>'（统战部）民族宗教事务局'!L32+'（宣传部）新闻出版局'!L32+'网信办'!L32+'发展和改革局'!L12+'教育局'!L32+'科技局'!L32+'工信局'!L32+'公安分局'!L32+'民政局'!L32+'司法局'!L32+'财政局'!L32+'人社局'!L32+'自然资源局'!L32+'生态环境分局'!L32+'住建局'!L32+'农业农村局'!L32+'水务局'!L32+'文体局'!L32+'卫健局'!L32+'退役军人事务局'!L32+'应急局'!L32+'审计局'!L32+'统计局'!L32+'综合执法局'!L32+'医保局'!L32+'审批服务局'!L32+'市监局'!L32+'金星镇'!L32+'高闸镇'!L32+'金银滩镇'!L32+'扁担沟镇（数据待核实）'!L32+'古城镇'!L32+'上桥镇'!L32+'胜利镇'!L32+'金积镇'!L32+'东塔寺乡'!L32+'板桥乡'!L32+'马莲渠（待核实数据）'!L32+'郭家桥乡'!L32</f>
        <v>0</v>
      </c>
      <c r="M32" s="7">
        <f>'（统战部）民族宗教事务局'!M32+'（宣传部）新闻出版局'!M32+'网信办'!M32+'发展和改革局'!M12+'教育局'!M32+'科技局'!M32+'工信局'!M32+'公安分局'!M32+'民政局'!M32+'司法局'!M32+'财政局'!M32+'人社局'!M32+'自然资源局'!M32+'生态环境分局'!M32+'住建局'!M32+'农业农村局'!M32+'水务局'!M32+'文体局'!M32+'卫健局'!M32+'退役军人事务局'!M32+'应急局'!M32+'审计局'!M32+'统计局'!M32+'综合执法局'!M32+'医保局'!M32+'审批服务局'!M32+'市监局'!M32+'金星镇'!M32+'高闸镇'!M32+'金银滩镇'!M32+'扁担沟镇（数据待核实）'!M32+'古城镇'!M32+'上桥镇'!M32+'胜利镇'!M32+'金积镇'!M32+'东塔寺乡'!M32+'板桥乡'!M32+'马莲渠（待核实数据）'!M32+'郭家桥乡'!M32</f>
        <v>0</v>
      </c>
      <c r="N32" s="79">
        <f>'（统战部）民族宗教事务局'!N32+'（宣传部）新闻出版局'!N32+'网信办'!N32+'发展和改革局'!N12+'教育局'!N32+'科技局'!N32+'工信局'!N32+'公安分局'!N32+'民政局'!N32+'司法局'!N32+'财政局'!N32+'人社局'!N32+'自然资源局'!N32+'生态环境分局'!N32+'住建局'!N32+'农业农村局'!N32+'水务局'!N32+'文体局'!N32+'卫健局'!N32+'退役军人事务局'!N32+'应急局'!N32+'审计局'!N32+'统计局'!N32+'综合执法局'!N32+'医保局'!N32+'审批服务局'!N32+'市监局'!N32+'金星镇'!N32+'高闸镇'!N32+'金银滩镇'!N32+'扁担沟镇（数据待核实）'!N32+'古城镇'!N32+'上桥镇'!N32+'胜利镇'!N32+'金积镇'!N32+'东塔寺乡'!N32+'板桥乡'!N32+'马莲渠（待核实数据）'!N32+'郭家桥乡'!N32</f>
        <v>0</v>
      </c>
      <c r="O32" s="80"/>
      <c r="P32" s="79">
        <f>SUM(C32:O32)</f>
        <v>1</v>
      </c>
      <c r="Q32" s="80"/>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79">
        <f>'（统战部）民族宗教事务局'!C36+'（宣传部）新闻出版局'!C36+'网信办'!C36+'发展和改革局'!C16+'教育局'!C36+'科技局'!C36+'工信局'!C36+'公安分局'!C36+'民政局'!C36+'司法局'!C36+'财政局'!C36+'人社局'!C36+'自然资源局'!C36+'生态环境分局'!C36+'住建局'!C36+'农业农村局'!C36+'水务局'!C36+'文体局'!C36+'卫健局'!C36+'退役军人事务局'!C36+'应急局'!C36+'审计局'!C36+'统计局'!C36+'综合执法局'!C36+'医保局'!C36+'审批服务局'!C36+'市监局'!C36+'金星镇'!C36+'高闸镇'!C36+'金银滩镇'!C36+'扁担沟镇（数据待核实）'!C36+'古城镇'!C36+'上桥镇'!C36+'胜利镇'!C36+'金积镇'!C36+'东塔寺乡'!C36+'板桥乡'!C36+'马莲渠（待核实数据）'!C36+'郭家桥乡'!C36</f>
        <v>0</v>
      </c>
      <c r="D36" s="81"/>
      <c r="E36" s="80"/>
      <c r="F36" s="79">
        <f>'（统战部）民族宗教事务局'!F36+'（宣传部）新闻出版局'!F36+'网信办'!F36+'发展和改革局'!F16+'教育局'!F36+'科技局'!F36+'工信局'!F36+'公安分局'!F36+'民政局'!F36+'司法局'!F36+'财政局'!F36+'人社局'!F36+'自然资源局'!F36+'生态环境分局'!F36+'住建局'!F36+'农业农村局'!F36+'水务局'!F36+'文体局'!F36+'卫健局'!F36+'退役军人事务局'!F36+'应急局'!F36+'审计局'!F36+'统计局'!F36+'综合执法局'!F36+'医保局'!F36+'审批服务局'!F36+'市监局'!F36+'金星镇'!F36+'高闸镇'!F36+'金银滩镇'!F36+'扁担沟镇（数据待核实）'!F36+'古城镇'!F36+'上桥镇'!F36+'胜利镇'!F36+'金积镇'!F36+'东塔寺乡'!F36+'板桥乡'!F36+'马莲渠（待核实数据）'!F36+'郭家桥乡'!F36</f>
        <v>0</v>
      </c>
      <c r="G36" s="81"/>
      <c r="H36" s="80"/>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79">
        <f>'（统战部）民族宗教事务局'!C38+'（宣传部）新闻出版局'!C38+'网信办'!C38+'发展和改革局'!C18+'教育局'!C38+'科技局'!C38+'工信局'!C38+'公安分局'!C38+'民政局'!C38+'司法局'!C38+'财政局'!C38+'人社局'!C38+'自然资源局'!C38+'生态环境分局'!C38+'住建局'!C38+'农业农村局'!C38+'水务局'!C38+'文体局'!C38+'卫健局'!C38+'退役军人事务局'!C38+'应急局'!C38+'审计局'!C38+'统计局'!C38+'综合执法局'!C38+'医保局'!C38+'审批服务局'!C38+'市监局'!C38+'金星镇'!C38+'高闸镇'!C38+'金银滩镇'!C38+'扁担沟镇（数据待核实）'!C38+'古城镇'!C38+'上桥镇'!C38+'胜利镇'!C38+'金积镇'!C38+'东塔寺乡'!C38+'板桥乡'!C38+'马莲渠（待核实数据）'!C38+'郭家桥乡'!C38</f>
        <v>60432</v>
      </c>
      <c r="D38" s="81"/>
      <c r="E38" s="80"/>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79">
        <f>'（统战部）民族宗教事务局'!C40+'（宣传部）新闻出版局'!C40+'网信办'!C40+'发展和改革局'!C20+'教育局'!C40+'科技局'!C40+'工信局'!C40+'公安分局'!C40+'民政局'!C40+'司法局'!C40+'财政局'!C40+'人社局'!C40+'自然资源局'!C40+'生态环境分局'!C40+'住建局'!C40+'农业农村局'!C40+'水务局'!C40+'文体局'!C40+'卫健局'!C40+'退役军人事务局'!C40+'应急局'!C40+'审计局'!C40+'统计局'!C40+'综合执法局'!C40+'医保局'!C40+'审批服务局'!C40+'市监局'!C40+'金星镇'!C40+'高闸镇'!C40+'金银滩镇'!C40+'扁担沟镇（数据待核实）'!C40+'古城镇'!C40+'上桥镇'!C40+'胜利镇'!C40+'金积镇'!C40+'东塔寺乡'!C40+'板桥乡'!C40+'马莲渠（待核实数据）'!C40+'郭家桥乡'!C40</f>
        <v>1099</v>
      </c>
      <c r="D40" s="81"/>
      <c r="E40" s="80"/>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79" t="e">
        <f>'（统战部）民族宗教事务局'!C42+'（宣传部）新闻出版局'!C42+'网信办'!C42+发展和改革局!#REF!+'教育局'!C42+'科技局'!C42+'工信局'!C42+'公安分局'!C42+'民政局'!C42+'司法局'!C42+'财政局'!C42+'人社局'!C42+'自然资源局'!C42+'生态环境分局'!C42+'住建局'!C42+'农业农村局'!C42+'水务局'!C42+'文体局'!C42+'卫健局'!C42+'退役军人事务局'!C42+'应急局'!C42+'审计局'!C42+'统计局'!C42+'综合执法局'!C42+'医保局'!C42+'审批服务局'!C42+'市监局'!C42+'金星镇'!C42+'高闸镇'!C42+'金银滩镇'!C42+'扁担沟镇（数据待核实）'!C42+'古城镇'!C42+'上桥镇'!C42+'胜利镇'!C42+'金积镇'!C42+'东塔寺乡'!C42+'板桥乡'!C42+'马莲渠（待核实数据）'!C42+'郭家桥乡'!C42</f>
        <v>#REF!</v>
      </c>
      <c r="D42" s="81"/>
      <c r="E42" s="80"/>
      <c r="F42" s="79" t="e">
        <f>'（统战部）民族宗教事务局'!F42+'（宣传部）新闻出版局'!F42+'网信办'!F42+发展和改革局!#REF!+'教育局'!F42+'科技局'!F42+'工信局'!F42+'公安分局'!F42+'民政局'!F42+'司法局'!F42+'财政局'!F42+'人社局'!F42+'自然资源局'!F42+'生态环境分局'!F42+'住建局'!F42+'农业农村局'!F42+'水务局'!F42+'文体局'!F42+'卫健局'!F42+'退役军人事务局'!F42+'应急局'!F42+'审计局'!F42+'统计局'!F42+'综合执法局'!F42+'医保局'!F42+'审批服务局'!F42+'市监局'!F42+'金星镇'!F42+'高闸镇'!F42+'金银滩镇'!F42+'扁担沟镇（数据待核实）'!F42+'古城镇'!F42+'上桥镇'!F42+'胜利镇'!F42+'金积镇'!F42+'东塔寺乡'!F42+'板桥乡'!F42+'马莲渠（待核实数据）'!F42+'郭家桥乡'!F42</f>
        <v>#REF!</v>
      </c>
      <c r="G42" s="81"/>
      <c r="H42" s="80"/>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7" t="e">
        <f>'（统战部）民族宗教事务局'!K55+'（宣传部）新闻出版局'!K55+'网信办'!K55+发展和改革局!#REF!+'教育局'!K55+'科技局'!K55+'工信局'!K55+'公安分局'!K55+'民政局'!K55+'司法局'!K55+'财政局'!K55+'人社局'!K55+'自然资源局'!K55+'生态环境分局'!K55+'住建局'!K55+'农业农村局'!K55+'水务局'!K55+'文体局'!K55+'卫健局'!K55+'退役军人事务局'!K55+'应急局'!K55+'审计局'!K55+'统计局'!K55+'综合执法局'!K55+'医保局'!K55+'审批服务局'!K55+'市监局'!K55+'金星镇'!K55+'高闸镇'!K55+'金银滩镇'!K55+'扁担沟镇（数据待核实）'!K55+'古城镇'!K55+'上桥镇'!K55+'胜利镇'!K55+'金积镇'!K55+'东塔寺乡'!K55+'板桥乡'!K55+'马莲渠（待核实数据）'!K55+'郭家桥乡'!K55</f>
        <v>#REF!</v>
      </c>
      <c r="L55" s="7" t="e">
        <f>'（统战部）民族宗教事务局'!L55+'（宣传部）新闻出版局'!L55+'网信办'!L55+发展和改革局!#REF!+'教育局'!L55+'科技局'!L55+'工信局'!L55+'公安分局'!L55+'民政局'!L55+'司法局'!L55+'财政局'!L55+'人社局'!L55+'自然资源局'!L55+'生态环境分局'!L55+'住建局'!L55+'农业农村局'!L55+'水务局'!L55+'文体局'!L55+'卫健局'!L55+'退役军人事务局'!L55+'应急局'!L55+'审计局'!L55+'统计局'!L55+'综合执法局'!L55+'医保局'!L55+'审批服务局'!L55+'市监局'!L55+'金星镇'!L55+'高闸镇'!L55+'金银滩镇'!L55+'扁担沟镇（数据待核实）'!L55+'古城镇'!L55+'上桥镇'!L55+'胜利镇'!L55+'金积镇'!L55+'东塔寺乡'!L55+'板桥乡'!L55+'马莲渠（待核实数据）'!L55+'郭家桥乡'!L55</f>
        <v>#REF!</v>
      </c>
      <c r="M55" s="50"/>
      <c r="N55" s="50"/>
      <c r="O55" s="50"/>
      <c r="P55" s="50"/>
      <c r="Q55" s="50"/>
    </row>
    <row r="56" spans="1:17" ht="94.5" customHeight="1">
      <c r="A56" s="34">
        <v>2</v>
      </c>
      <c r="B56" s="28" t="s">
        <v>90</v>
      </c>
      <c r="C56" s="28"/>
      <c r="D56" s="28"/>
      <c r="E56" s="35"/>
      <c r="F56" s="35"/>
      <c r="G56" s="35"/>
      <c r="H56" s="35"/>
      <c r="I56" s="35"/>
      <c r="J56" s="35"/>
      <c r="K56" s="7" t="e">
        <f>'（统战部）民族宗教事务局'!K56+'（宣传部）新闻出版局'!K56+'网信办'!K56+发展和改革局!#REF!+'教育局'!K56+'科技局'!K56+'工信局'!K56+'公安分局'!K56+'民政局'!K56+'司法局'!K56+'财政局'!K56+'人社局'!K56+'自然资源局'!K56+'生态环境分局'!K56+'住建局'!K56+'农业农村局'!K56+'水务局'!K56+'文体局'!K56+'卫健局'!K56+'退役军人事务局'!K56+'应急局'!K56+'审计局'!K56+'统计局'!K56+'综合执法局'!K56+'医保局'!K56+'审批服务局'!K56+'市监局'!K56+'金星镇'!K56+'高闸镇'!K56+'金银滩镇'!K56+'扁担沟镇（数据待核实）'!K56+'古城镇'!K56+'上桥镇'!K56+'胜利镇'!K56+'金积镇'!K56+'东塔寺乡'!K56+'板桥乡'!K56+'马莲渠（待核实数据）'!K56+'郭家桥乡'!K56</f>
        <v>#REF!</v>
      </c>
      <c r="L56" s="7" t="e">
        <f>'（统战部）民族宗教事务局'!L56+'（宣传部）新闻出版局'!L56+'网信办'!L56+发展和改革局!#REF!+'教育局'!L56+'科技局'!L56+'工信局'!L56+'公安分局'!L56+'民政局'!L56+'司法局'!L56+'财政局'!L56+'人社局'!L56+'自然资源局'!L56+'生态环境分局'!L56+'住建局'!L56+'农业农村局'!L56+'水务局'!L56+'文体局'!L56+'卫健局'!L56+'退役军人事务局'!L56+'应急局'!L56+'审计局'!L56+'统计局'!L56+'综合执法局'!L56+'医保局'!L56+'审批服务局'!L56+'市监局'!L56+'金星镇'!L56+'高闸镇'!L56+'金银滩镇'!L56+'扁担沟镇（数据待核实）'!L56+'古城镇'!L56+'上桥镇'!L56+'胜利镇'!L56+'金积镇'!L56+'东塔寺乡'!L56+'板桥乡'!L56+'马莲渠（待核实数据）'!L56+'郭家桥乡'!L56</f>
        <v>#REF!</v>
      </c>
      <c r="M56" s="50"/>
      <c r="N56" s="50"/>
      <c r="O56" s="50"/>
      <c r="P56" s="50"/>
      <c r="Q56" s="50"/>
    </row>
    <row r="57" spans="1:17" ht="94.5" customHeight="1">
      <c r="A57" s="34">
        <v>3</v>
      </c>
      <c r="B57" s="28" t="s">
        <v>91</v>
      </c>
      <c r="C57" s="28"/>
      <c r="D57" s="28"/>
      <c r="E57" s="35"/>
      <c r="F57" s="35"/>
      <c r="G57" s="35"/>
      <c r="H57" s="35"/>
      <c r="I57" s="35"/>
      <c r="J57" s="35"/>
      <c r="K57" s="7" t="e">
        <f>'（统战部）民族宗教事务局'!K57+'（宣传部）新闻出版局'!K57+'网信办'!K57+发展和改革局!#REF!+'教育局'!K57+'科技局'!K57+'工信局'!K57+'公安分局'!K57+'民政局'!K57+'司法局'!K57+'财政局'!K57+'人社局'!K57+'自然资源局'!K57+'生态环境分局'!K57+'住建局'!K57+'农业农村局'!K57+'水务局'!K57+'文体局'!K57+'卫健局'!K57+'退役军人事务局'!K57+'应急局'!K57+'审计局'!K57+'统计局'!K57+'综合执法局'!K57+'医保局'!K57+'审批服务局'!K57+'市监局'!K57+'金星镇'!K57+'高闸镇'!K57+'金银滩镇'!K57+'扁担沟镇（数据待核实）'!K57+'古城镇'!K57+'上桥镇'!K57+'胜利镇'!K57+'金积镇'!K57+'东塔寺乡'!K57+'板桥乡'!K57+'马莲渠（待核实数据）'!K57+'郭家桥乡'!K57</f>
        <v>#REF!</v>
      </c>
      <c r="L57" s="7" t="e">
        <f>'（统战部）民族宗教事务局'!L57+'（宣传部）新闻出版局'!L57+'网信办'!L57+发展和改革局!#REF!+'教育局'!L57+'科技局'!L57+'工信局'!L57+'公安分局'!L57+'民政局'!L57+'司法局'!L57+'财政局'!L57+'人社局'!L57+'自然资源局'!L57+'生态环境分局'!L57+'住建局'!L57+'农业农村局'!L57+'水务局'!L57+'文体局'!L57+'卫健局'!L57+'退役军人事务局'!L57+'应急局'!L57+'审计局'!L57+'统计局'!L57+'综合执法局'!L57+'医保局'!L57+'审批服务局'!L57+'市监局'!L57+'金星镇'!L57+'高闸镇'!L57+'金银滩镇'!L57+'扁担沟镇（数据待核实）'!L57+'古城镇'!L57+'上桥镇'!L57+'胜利镇'!L57+'金积镇'!L57+'东塔寺乡'!L57+'板桥乡'!L57+'马莲渠（待核实数据）'!L57+'郭家桥乡'!L57</f>
        <v>#REF!</v>
      </c>
      <c r="M57" s="50"/>
      <c r="N57" s="50"/>
      <c r="O57" s="50"/>
      <c r="P57" s="50"/>
      <c r="Q57" s="50"/>
    </row>
    <row r="58" spans="1:17" ht="94.5" customHeight="1">
      <c r="A58" s="34">
        <v>4</v>
      </c>
      <c r="B58" s="28" t="s">
        <v>92</v>
      </c>
      <c r="C58" s="28"/>
      <c r="D58" s="28"/>
      <c r="E58" s="35"/>
      <c r="F58" s="35"/>
      <c r="G58" s="35"/>
      <c r="H58" s="35"/>
      <c r="I58" s="35"/>
      <c r="J58" s="35"/>
      <c r="K58" s="7" t="e">
        <f>'（统战部）民族宗教事务局'!K58+'（宣传部）新闻出版局'!K58+'网信办'!K58+发展和改革局!#REF!+'教育局'!K58+'科技局'!K58+'工信局'!K58+'公安分局'!K58+'民政局'!K58+'司法局'!K58+'财政局'!K58+'人社局'!K58+'自然资源局'!K58+'生态环境分局'!K58+'住建局'!K58+'农业农村局'!K58+'水务局'!K58+'文体局'!K58+'卫健局'!K58+'退役军人事务局'!K58+'应急局'!K58+'审计局'!K58+'统计局'!K58+'综合执法局'!K58+'医保局'!K58+'审批服务局'!K58+'市监局'!K58+'金星镇'!K58+'高闸镇'!K58+'金银滩镇'!K58+'扁担沟镇（数据待核实）'!K58+'古城镇'!K58+'上桥镇'!K58+'胜利镇'!K58+'金积镇'!K58+'东塔寺乡'!K58+'板桥乡'!K58+'马莲渠（待核实数据）'!K58+'郭家桥乡'!K58</f>
        <v>#REF!</v>
      </c>
      <c r="L58" s="7" t="e">
        <f>'（统战部）民族宗教事务局'!L58+'（宣传部）新闻出版局'!L58+'网信办'!L58+发展和改革局!#REF!+'教育局'!L58+'科技局'!L58+'工信局'!L58+'公安分局'!L58+'民政局'!L58+'司法局'!L58+'财政局'!L58+'人社局'!L58+'自然资源局'!L58+'生态环境分局'!L58+'住建局'!L58+'农业农村局'!L58+'水务局'!L58+'文体局'!L58+'卫健局'!L58+'退役军人事务局'!L58+'应急局'!L58+'审计局'!L58+'统计局'!L58+'综合执法局'!L58+'医保局'!L58+'审批服务局'!L58+'市监局'!L58+'金星镇'!L58+'高闸镇'!L58+'金银滩镇'!L58+'扁担沟镇（数据待核实）'!L58+'古城镇'!L58+'上桥镇'!L58+'胜利镇'!L58+'金积镇'!L58+'东塔寺乡'!L58+'板桥乡'!L58+'马莲渠（待核实数据）'!L58+'郭家桥乡'!L58</f>
        <v>#REF!</v>
      </c>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1">
      <selection activeCell="G12" sqref="G12:O12"/>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75" t="s">
        <v>114</v>
      </c>
      <c r="D8" s="75"/>
      <c r="E8" s="75"/>
      <c r="F8" s="75"/>
      <c r="G8" s="75"/>
      <c r="H8" s="75"/>
      <c r="I8" s="75"/>
      <c r="J8" s="75"/>
      <c r="K8" s="75"/>
      <c r="L8" s="75"/>
      <c r="M8" s="75"/>
      <c r="N8" s="75"/>
      <c r="O8" s="75"/>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0</v>
      </c>
      <c r="I11" s="4">
        <v>0</v>
      </c>
      <c r="J11" s="4"/>
      <c r="K11" s="4">
        <v>0</v>
      </c>
      <c r="L11" s="4"/>
      <c r="M11" s="4">
        <v>1</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v>7</v>
      </c>
      <c r="D14" s="4"/>
      <c r="E14" s="7">
        <v>6</v>
      </c>
      <c r="F14" s="63">
        <v>0.85</v>
      </c>
      <c r="G14" s="7">
        <v>0</v>
      </c>
      <c r="H14" s="7">
        <v>0</v>
      </c>
      <c r="I14" s="7">
        <v>0</v>
      </c>
      <c r="J14" s="7">
        <v>0</v>
      </c>
      <c r="K14" s="7">
        <v>0</v>
      </c>
      <c r="L14" s="4">
        <v>0</v>
      </c>
      <c r="M14" s="4"/>
      <c r="N14" s="45">
        <v>0</v>
      </c>
      <c r="O14" s="45"/>
      <c r="P14" s="46"/>
    </row>
    <row r="15" spans="3:16" ht="66" customHeight="1">
      <c r="C15" s="9" t="s">
        <v>26</v>
      </c>
      <c r="D15" s="9"/>
      <c r="E15" s="9"/>
      <c r="F15" s="9"/>
      <c r="G15" s="9"/>
      <c r="H15" s="9"/>
      <c r="I15" s="9"/>
      <c r="J15" s="9"/>
      <c r="K15" s="9"/>
      <c r="L15" s="9"/>
      <c r="M15" s="9"/>
      <c r="N15" s="9"/>
      <c r="O15" s="9"/>
      <c r="P15" s="47"/>
    </row>
    <row r="22" spans="1:2" ht="20.25">
      <c r="A22" s="1"/>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115</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129</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116</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64"/>
      <c r="L55" s="64"/>
      <c r="M55" s="50"/>
      <c r="N55" s="50"/>
      <c r="O55" s="50"/>
      <c r="P55" s="50"/>
      <c r="Q55" s="50"/>
    </row>
    <row r="56" spans="1:17" ht="94.5" customHeight="1">
      <c r="A56" s="34">
        <v>2</v>
      </c>
      <c r="B56" s="28" t="s">
        <v>90</v>
      </c>
      <c r="C56" s="28"/>
      <c r="D56" s="28"/>
      <c r="E56" s="35" t="s">
        <v>108</v>
      </c>
      <c r="F56" s="35"/>
      <c r="G56" s="35"/>
      <c r="H56" s="35"/>
      <c r="I56" s="35"/>
      <c r="J56" s="35"/>
      <c r="K56" s="64"/>
      <c r="L56" s="64"/>
      <c r="M56" s="50"/>
      <c r="N56" s="50"/>
      <c r="O56" s="50"/>
      <c r="P56" s="50"/>
      <c r="Q56" s="50"/>
    </row>
    <row r="57" spans="1:17" ht="94.5" customHeight="1">
      <c r="A57" s="34">
        <v>3</v>
      </c>
      <c r="B57" s="28" t="s">
        <v>91</v>
      </c>
      <c r="C57" s="28"/>
      <c r="D57" s="28"/>
      <c r="E57" s="35" t="s">
        <v>108</v>
      </c>
      <c r="F57" s="35"/>
      <c r="G57" s="35"/>
      <c r="H57" s="35"/>
      <c r="I57" s="35"/>
      <c r="J57" s="35"/>
      <c r="K57" s="64"/>
      <c r="L57" s="64"/>
      <c r="M57" s="50"/>
      <c r="N57" s="50"/>
      <c r="O57" s="50"/>
      <c r="P57" s="50"/>
      <c r="Q57" s="50"/>
    </row>
    <row r="58" spans="1:17" ht="94.5" customHeight="1">
      <c r="A58" s="34">
        <v>4</v>
      </c>
      <c r="B58" s="28" t="s">
        <v>92</v>
      </c>
      <c r="C58" s="28"/>
      <c r="D58" s="28"/>
      <c r="E58" s="35" t="s">
        <v>108</v>
      </c>
      <c r="F58" s="35"/>
      <c r="G58" s="35"/>
      <c r="H58" s="35"/>
      <c r="I58" s="35"/>
      <c r="J58" s="35"/>
      <c r="K58" s="64"/>
      <c r="L58" s="64"/>
      <c r="M58" s="50"/>
      <c r="N58" s="50"/>
      <c r="O58" s="50"/>
      <c r="P58" s="50"/>
      <c r="Q58" s="50"/>
    </row>
    <row r="59" spans="1:17" ht="39.75" customHeight="1">
      <c r="A59" s="28" t="s">
        <v>117</v>
      </c>
      <c r="B59" s="28"/>
      <c r="C59" s="28"/>
      <c r="D59" s="28"/>
      <c r="E59" s="28"/>
      <c r="F59" s="28"/>
      <c r="G59" s="28"/>
      <c r="H59" s="28"/>
      <c r="I59" s="28"/>
      <c r="J59" s="28"/>
      <c r="K59" s="28"/>
      <c r="L59" s="28"/>
      <c r="M59" s="28"/>
      <c r="N59" s="28"/>
      <c r="O59" s="28"/>
      <c r="P59" s="28"/>
      <c r="Q59" s="28"/>
    </row>
    <row r="60" spans="1:17" ht="39.75" customHeight="1">
      <c r="A60" s="36" t="s">
        <v>118</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119</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7" t="s">
        <v>108</v>
      </c>
      <c r="E74" s="66"/>
      <c r="F74" s="58"/>
      <c r="G74" s="57"/>
      <c r="H74" s="58"/>
      <c r="I74" s="60"/>
      <c r="J74" s="61"/>
      <c r="K74" s="60"/>
      <c r="L74" s="61"/>
      <c r="M74" s="60"/>
      <c r="N74" s="62"/>
      <c r="O74" s="62"/>
      <c r="P74" s="62"/>
      <c r="Q74" s="61"/>
    </row>
    <row r="75" spans="1:17" ht="39.75" customHeight="1">
      <c r="A75" s="36" t="s">
        <v>120</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6:Q75"/>
  <sheetViews>
    <sheetView view="pageBreakPreview" zoomScaleSheetLayoutView="100" workbookViewId="0" topLeftCell="A1">
      <selection activeCell="M10" sqref="M10:O10"/>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121</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6:Q75"/>
  <sheetViews>
    <sheetView view="pageBreakPreview" zoomScaleSheetLayoutView="100" workbookViewId="0" topLeftCell="A1">
      <selection activeCell="I47" sqref="I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6:Q75"/>
  <sheetViews>
    <sheetView view="pageBreakPreview" zoomScaleSheetLayoutView="100" workbookViewId="0" topLeftCell="A4">
      <selection activeCell="F28" sqref="F28"/>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1</v>
      </c>
      <c r="D11" s="7">
        <v>13</v>
      </c>
      <c r="E11" s="7">
        <v>0</v>
      </c>
      <c r="F11" s="7">
        <v>13</v>
      </c>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v>1</v>
      </c>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122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4">
        <v>0</v>
      </c>
      <c r="J32" s="14"/>
      <c r="K32" s="14">
        <v>0</v>
      </c>
      <c r="L32" s="14">
        <v>0</v>
      </c>
      <c r="M32" s="14">
        <v>0</v>
      </c>
      <c r="N32" s="14">
        <v>0</v>
      </c>
      <c r="O32" s="14"/>
      <c r="P32" s="14">
        <v>0</v>
      </c>
      <c r="Q32" s="14"/>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783</v>
      </c>
      <c r="D42" s="16"/>
      <c r="E42" s="17"/>
      <c r="F42" s="15">
        <v>76.772</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64">
        <v>0</v>
      </c>
      <c r="L55" s="64">
        <v>0</v>
      </c>
      <c r="M55" s="50"/>
      <c r="N55" s="50"/>
      <c r="O55" s="50"/>
      <c r="P55" s="50"/>
      <c r="Q55" s="50"/>
    </row>
    <row r="56" spans="1:17" ht="94.5" customHeight="1">
      <c r="A56" s="34">
        <v>2</v>
      </c>
      <c r="B56" s="28" t="s">
        <v>90</v>
      </c>
      <c r="C56" s="28"/>
      <c r="D56" s="28"/>
      <c r="E56" s="35" t="s">
        <v>108</v>
      </c>
      <c r="F56" s="35"/>
      <c r="G56" s="35"/>
      <c r="H56" s="35"/>
      <c r="I56" s="35"/>
      <c r="J56" s="35"/>
      <c r="K56" s="64">
        <v>0</v>
      </c>
      <c r="L56" s="64">
        <v>0</v>
      </c>
      <c r="M56" s="50"/>
      <c r="N56" s="50"/>
      <c r="O56" s="50"/>
      <c r="P56" s="50"/>
      <c r="Q56" s="50"/>
    </row>
    <row r="57" spans="1:17" ht="94.5" customHeight="1">
      <c r="A57" s="34">
        <v>3</v>
      </c>
      <c r="B57" s="28" t="s">
        <v>91</v>
      </c>
      <c r="C57" s="28"/>
      <c r="D57" s="28"/>
      <c r="E57" s="35" t="s">
        <v>108</v>
      </c>
      <c r="F57" s="35"/>
      <c r="G57" s="35"/>
      <c r="H57" s="35"/>
      <c r="I57" s="35"/>
      <c r="J57" s="35"/>
      <c r="K57" s="64">
        <v>0</v>
      </c>
      <c r="L57" s="64">
        <v>0</v>
      </c>
      <c r="M57" s="50"/>
      <c r="N57" s="50"/>
      <c r="O57" s="50"/>
      <c r="P57" s="50"/>
      <c r="Q57" s="50"/>
    </row>
    <row r="58" spans="1:17" ht="94.5" customHeight="1">
      <c r="A58" s="34">
        <v>4</v>
      </c>
      <c r="B58" s="28" t="s">
        <v>92</v>
      </c>
      <c r="C58" s="28"/>
      <c r="D58" s="28"/>
      <c r="E58" s="35" t="s">
        <v>108</v>
      </c>
      <c r="F58" s="35"/>
      <c r="G58" s="35"/>
      <c r="H58" s="35"/>
      <c r="I58" s="35"/>
      <c r="J58" s="35"/>
      <c r="K58" s="64">
        <v>0</v>
      </c>
      <c r="L58" s="64">
        <v>0</v>
      </c>
      <c r="M58" s="50"/>
      <c r="N58" s="50"/>
      <c r="O58" s="50"/>
      <c r="P58" s="50"/>
      <c r="Q58" s="50"/>
    </row>
    <row r="59" spans="1:17" ht="39.75" customHeight="1">
      <c r="A59" s="28" t="s">
        <v>109</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17">
      <selection activeCell="G48" sqref="G48"/>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0</v>
      </c>
      <c r="I11" s="4">
        <v>0</v>
      </c>
      <c r="J11" s="4"/>
      <c r="K11" s="4">
        <v>0</v>
      </c>
      <c r="L11" s="4"/>
      <c r="M11" s="4">
        <v>0</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20</v>
      </c>
      <c r="D14" s="4"/>
      <c r="E14" s="7">
        <v>20</v>
      </c>
      <c r="F14" s="63">
        <v>1</v>
      </c>
      <c r="G14" s="7">
        <v>0</v>
      </c>
      <c r="H14" s="7">
        <v>0</v>
      </c>
      <c r="I14" s="7">
        <v>0</v>
      </c>
      <c r="J14" s="7">
        <v>0</v>
      </c>
      <c r="K14" s="7">
        <v>7</v>
      </c>
      <c r="L14" s="4">
        <v>0</v>
      </c>
      <c r="M14" s="4"/>
      <c r="N14" s="68">
        <v>0.35</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1</v>
      </c>
      <c r="D29" s="14">
        <v>1</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123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5">
      <selection activeCell="L14" sqref="L14:M14"/>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2</v>
      </c>
      <c r="I11" s="4">
        <v>0</v>
      </c>
      <c r="J11" s="4"/>
      <c r="K11" s="4">
        <v>0</v>
      </c>
      <c r="L11" s="4"/>
      <c r="M11" s="4">
        <v>1</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7</v>
      </c>
      <c r="D14" s="4"/>
      <c r="E14" s="7">
        <v>7</v>
      </c>
      <c r="F14" s="63">
        <v>1</v>
      </c>
      <c r="G14" s="7">
        <v>1</v>
      </c>
      <c r="H14" s="7">
        <v>0</v>
      </c>
      <c r="I14" s="7">
        <v>0</v>
      </c>
      <c r="J14" s="7">
        <v>1</v>
      </c>
      <c r="K14" s="7">
        <v>1</v>
      </c>
      <c r="L14" s="4">
        <v>0</v>
      </c>
      <c r="M14" s="4"/>
      <c r="N14" s="44">
        <v>0.14279999999999998</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124</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9">
      <selection activeCell="R58" sqref="R58"/>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27</v>
      </c>
      <c r="G11" s="7">
        <v>0</v>
      </c>
      <c r="H11" s="7">
        <v>2</v>
      </c>
      <c r="I11" s="4">
        <v>0</v>
      </c>
      <c r="J11" s="4"/>
      <c r="K11" s="4">
        <v>0</v>
      </c>
      <c r="L11" s="4"/>
      <c r="M11" s="4">
        <v>1</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27</v>
      </c>
      <c r="D14" s="4"/>
      <c r="E14" s="7">
        <v>27</v>
      </c>
      <c r="F14" s="63">
        <v>1</v>
      </c>
      <c r="G14" s="7">
        <v>5</v>
      </c>
      <c r="H14" s="7">
        <v>2</v>
      </c>
      <c r="I14" s="7">
        <v>0</v>
      </c>
      <c r="J14" s="7">
        <v>0</v>
      </c>
      <c r="K14" s="7">
        <v>0</v>
      </c>
      <c r="L14" s="43">
        <v>1</v>
      </c>
      <c r="M14" s="4"/>
      <c r="N14" s="68">
        <v>0.26</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5</v>
      </c>
      <c r="F29" s="14">
        <v>0</v>
      </c>
      <c r="G29" s="14">
        <v>0</v>
      </c>
      <c r="H29" s="14">
        <v>0</v>
      </c>
      <c r="I29" s="14">
        <v>0</v>
      </c>
      <c r="J29" s="14">
        <v>0</v>
      </c>
      <c r="K29" s="14">
        <v>0</v>
      </c>
      <c r="L29" s="14">
        <v>0</v>
      </c>
      <c r="M29" s="14">
        <v>0</v>
      </c>
      <c r="N29" s="14">
        <v>0</v>
      </c>
      <c r="O29" s="14">
        <v>0</v>
      </c>
      <c r="P29" s="14">
        <v>0</v>
      </c>
      <c r="Q29" s="14">
        <v>5</v>
      </c>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125</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7" t="s">
        <v>108</v>
      </c>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6:Q75"/>
  <sheetViews>
    <sheetView view="pageBreakPreview" zoomScaleSheetLayoutView="100" workbookViewId="0" topLeftCell="A1">
      <selection activeCell="I47" sqref="I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6:Q75"/>
  <sheetViews>
    <sheetView view="pageBreakPreview" zoomScaleSheetLayoutView="100" workbookViewId="0" topLeftCell="A3">
      <selection activeCell="I47" sqref="I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7">
      <selection activeCell="C15" sqref="C15:O15"/>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1</v>
      </c>
      <c r="D11" s="7">
        <v>0</v>
      </c>
      <c r="E11" s="7">
        <v>3</v>
      </c>
      <c r="F11" s="7">
        <v>0</v>
      </c>
      <c r="G11" s="63">
        <v>0.05</v>
      </c>
      <c r="H11" s="7">
        <v>1</v>
      </c>
      <c r="I11" s="4">
        <v>1</v>
      </c>
      <c r="J11" s="4"/>
      <c r="K11" s="43">
        <v>1</v>
      </c>
      <c r="L11" s="4"/>
      <c r="M11" s="4">
        <v>3</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57</v>
      </c>
      <c r="D14" s="4"/>
      <c r="E14" s="7">
        <v>57</v>
      </c>
      <c r="F14" s="63">
        <v>5.7</v>
      </c>
      <c r="G14" s="7">
        <v>3</v>
      </c>
      <c r="H14" s="7">
        <v>0</v>
      </c>
      <c r="I14" s="7">
        <v>0</v>
      </c>
      <c r="J14" s="7">
        <v>0</v>
      </c>
      <c r="K14" s="7">
        <v>1</v>
      </c>
      <c r="L14" s="43">
        <v>1</v>
      </c>
      <c r="M14" s="4"/>
      <c r="N14" s="68">
        <v>0.4</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1367</v>
      </c>
      <c r="D27" s="16"/>
      <c r="E27" s="17"/>
      <c r="F27" s="15">
        <v>1367</v>
      </c>
      <c r="G27" s="16"/>
      <c r="H27" s="17"/>
      <c r="I27" s="14">
        <v>1367</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17</v>
      </c>
      <c r="F29" s="14">
        <v>0</v>
      </c>
      <c r="G29" s="14">
        <v>0</v>
      </c>
      <c r="H29" s="14">
        <v>0</v>
      </c>
      <c r="I29" s="14">
        <v>0</v>
      </c>
      <c r="J29" s="14">
        <v>0</v>
      </c>
      <c r="K29" s="14">
        <v>0</v>
      </c>
      <c r="L29" s="14">
        <v>0</v>
      </c>
      <c r="M29" s="14">
        <v>0</v>
      </c>
      <c r="N29" s="14">
        <v>0</v>
      </c>
      <c r="O29" s="14">
        <v>0</v>
      </c>
      <c r="P29" s="14">
        <v>0</v>
      </c>
      <c r="Q29" s="14">
        <v>17</v>
      </c>
    </row>
    <row r="30" spans="1:17" ht="27" customHeight="1">
      <c r="A30" s="14">
        <v>3</v>
      </c>
      <c r="B30" s="14" t="s">
        <v>55</v>
      </c>
      <c r="C30" s="15" t="s">
        <v>56</v>
      </c>
      <c r="D30" s="16"/>
      <c r="E30" s="16"/>
      <c r="F30" s="17"/>
      <c r="G30" s="15" t="s">
        <v>57</v>
      </c>
      <c r="H30" s="16"/>
      <c r="I30" s="16"/>
      <c r="J30" s="16"/>
      <c r="K30" s="16"/>
      <c r="L30" s="16"/>
      <c r="M30" s="16"/>
      <c r="N30" s="16"/>
      <c r="O30" s="16"/>
      <c r="P30" s="69" t="s">
        <v>54</v>
      </c>
      <c r="Q30" s="71"/>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74"/>
      <c r="P31" s="70"/>
      <c r="Q31" s="72"/>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49000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148</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126</v>
      </c>
      <c r="F55" s="35"/>
      <c r="G55" s="35"/>
      <c r="H55" s="35"/>
      <c r="I55" s="35"/>
      <c r="J55" s="35"/>
      <c r="K55" s="50">
        <v>1</v>
      </c>
      <c r="L55" s="50">
        <v>1</v>
      </c>
      <c r="M55" s="50"/>
      <c r="N55" s="50"/>
      <c r="O55" s="50"/>
      <c r="P55" s="50"/>
      <c r="Q55" s="50"/>
    </row>
    <row r="56" spans="1:17" ht="94.5" customHeight="1">
      <c r="A56" s="34">
        <v>2</v>
      </c>
      <c r="B56" s="28" t="s">
        <v>90</v>
      </c>
      <c r="C56" s="28"/>
      <c r="D56" s="28"/>
      <c r="E56" s="35" t="s">
        <v>127</v>
      </c>
      <c r="F56" s="35"/>
      <c r="G56" s="35"/>
      <c r="H56" s="35"/>
      <c r="I56" s="35"/>
      <c r="J56" s="35"/>
      <c r="K56" s="50">
        <v>2</v>
      </c>
      <c r="L56" s="50">
        <v>2</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128</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6:Q75"/>
  <sheetViews>
    <sheetView view="pageBreakPreview" zoomScaleSheetLayoutView="100" workbookViewId="0" topLeftCell="A25">
      <selection activeCell="C27" sqref="C27:E2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t="e">
        <f>'（统战部）民族宗教事务局'!C11+'（宣传部）新闻出版局'!C11+'网信办'!C11+发展和改革局!#REF!+'教育局'!C11+'科技局'!C11+'工信局'!C11+'公安分局'!C11+'民政局'!C11+'司法局'!C11+'财政局'!C11+'人社局'!C11+'自然资源局'!C11+'生态环境分局'!C11+'住建局'!C11+'农业农村局'!C11+'水务局'!C11+'文体局'!C11+'卫健局'!C11+'退役军人事务局'!C11+'应急局'!C11+'审计局'!C11+'统计局'!C11+'综合执法局'!C11+'医保局'!C11+'审批服务局'!C11+'市监局'!C11</f>
        <v>#REF!</v>
      </c>
      <c r="D11" s="7" t="e">
        <f>'（统战部）民族宗教事务局'!D11+'（宣传部）新闻出版局'!D11+'网信办'!D11+发展和改革局!#REF!+'教育局'!D11+'科技局'!D11+'工信局'!D11+'公安分局'!D11+'民政局'!D11+'司法局'!D11+'财政局'!D11+'人社局'!D11+'自然资源局'!D11+'生态环境分局'!D11+'住建局'!D11+'农业农村局'!D11+'水务局'!D11+'文体局'!D11+'卫健局'!D11+'退役军人事务局'!D11+'应急局'!D11+'审计局'!D11+'统计局'!D11+'综合执法局'!D11+'医保局'!D11+'审批服务局'!D11+'市监局'!D11</f>
        <v>#REF!</v>
      </c>
      <c r="E11" s="7" t="e">
        <f>'（统战部）民族宗教事务局'!E11+'（宣传部）新闻出版局'!E11+'网信办'!E11+发展和改革局!#REF!+'教育局'!E11+'科技局'!E11+'工信局'!E11+'公安分局'!E11+'民政局'!E11+'司法局'!E11+'财政局'!E11+'人社局'!E11+'自然资源局'!E11+'生态环境分局'!E11+'住建局'!E11+'农业农村局'!E11+'水务局'!E11+'文体局'!E11+'卫健局'!E11+'退役军人事务局'!E11+'应急局'!E11+'审计局'!E11+'统计局'!E11+'综合执法局'!E11+'医保局'!E11+'审批服务局'!E11+'市监局'!E11</f>
        <v>#REF!</v>
      </c>
      <c r="F11" s="7" t="e">
        <f>'（统战部）民族宗教事务局'!F11+'（宣传部）新闻出版局'!F11+'网信办'!F11+发展和改革局!#REF!+'教育局'!F11+'科技局'!F11+'工信局'!F11+'公安分局'!F11+'民政局'!F11+'司法局'!F11+'财政局'!F11+'人社局'!F11+'自然资源局'!F11+'生态环境分局'!F11+'住建局'!F11+'农业农村局'!F11+'水务局'!F11+'文体局'!F11+'卫健局'!F11+'退役军人事务局'!F11+'应急局'!F11+'审计局'!F11+'统计局'!F11+'综合执法局'!F11+'医保局'!F11+'审批服务局'!F11+'市监局'!F11</f>
        <v>#REF!</v>
      </c>
      <c r="G11" s="67" t="e">
        <f>F11/E14</f>
        <v>#REF!</v>
      </c>
      <c r="H11" s="7" t="e">
        <f>'（统战部）民族宗教事务局'!H11+'（宣传部）新闻出版局'!H11+'网信办'!H11+发展和改革局!#REF!+'教育局'!H11+'科技局'!H11+'工信局'!H11+'公安分局'!H11+'民政局'!H11+'司法局'!H11+'财政局'!H11+'人社局'!H11+'自然资源局'!H11+'生态环境分局'!H11+'住建局'!H11+'农业农村局'!H11+'水务局'!H11+'文体局'!H11+'卫健局'!H11+'退役军人事务局'!H11+'应急局'!H11+'审计局'!H11+'统计局'!H11+'综合执法局'!H11+'医保局'!H11+'审批服务局'!H11+'市监局'!H11</f>
        <v>#REF!</v>
      </c>
      <c r="I11" s="79" t="e">
        <f>'（统战部）民族宗教事务局'!I11+'（宣传部）新闻出版局'!I11+'网信办'!I11+发展和改革局!#REF!+'教育局'!I11+'科技局'!I11+'工信局'!I11+'公安分局'!I11+'民政局'!I11+'司法局'!I11+'财政局'!I11+'人社局'!I11+'自然资源局'!I11+'生态环境分局'!I11+'住建局'!I11+'农业农村局'!I11+'水务局'!I11+'文体局'!I11+'卫健局'!I11+'退役军人事务局'!I11+'应急局'!I11+'审计局'!I11+'统计局'!I11+'综合执法局'!I11+'医保局'!I11+'审批服务局'!I11+'市监局'!I11</f>
        <v>#REF!</v>
      </c>
      <c r="J11" s="80"/>
      <c r="K11" s="82" t="e">
        <f>I11/H11</f>
        <v>#REF!</v>
      </c>
      <c r="L11" s="83"/>
      <c r="M11" s="79" t="e">
        <f>'（统战部）民族宗教事务局'!M11+'（宣传部）新闻出版局'!M11+'网信办'!M11+发展和改革局!#REF!+'教育局'!M11+'科技局'!M11+'工信局'!M11+'公安分局'!M11+'民政局'!M11+'司法局'!M11+'财政局'!M11+'人社局'!M11+'自然资源局'!M11+'生态环境分局'!M11+'住建局'!M11+'农业农村局'!M11+'水务局'!M11+'文体局'!M11+'卫健局'!M11+'退役军人事务局'!M11+'应急局'!M11+'审计局'!M11+'统计局'!M11+'综合执法局'!M11+'医保局'!M11+'审批服务局'!M11+'市监局'!M11</f>
        <v>#REF!</v>
      </c>
      <c r="N11" s="81"/>
      <c r="O11" s="80"/>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79" t="e">
        <f>'（统战部）民族宗教事务局'!C14+'（宣传部）新闻出版局'!C14+'网信办'!C14+发展和改革局!#REF!+'教育局'!C14+'科技局'!C14+'工信局'!C14+'公安分局'!C14+'民政局'!C14+'司法局'!C14+'财政局'!C14+'人社局'!C14+'自然资源局'!C14+'生态环境分局'!C14+'住建局'!C14+'农业农村局'!C14+'水务局'!C14+'文体局'!C14+'卫健局'!C14+'退役军人事务局'!C14+'应急局'!C14+'审计局'!C14+'统计局'!C14+'综合执法局'!C14+'医保局'!C14+'审批服务局'!C14+'市监局'!C14</f>
        <v>#REF!</v>
      </c>
      <c r="D14" s="80"/>
      <c r="E14" s="7" t="e">
        <f>'（统战部）民族宗教事务局'!E14+'（宣传部）新闻出版局'!E14+'网信办'!E14+发展和改革局!#REF!+'教育局'!E14+'科技局'!E14+'工信局'!E14+'公安分局'!E14+'民政局'!E14+'司法局'!E14+'财政局'!E14+'人社局'!E14+'自然资源局'!E14+'生态环境分局'!E14+'住建局'!E14+'农业农村局'!E14+'水务局'!E14+'文体局'!E14+'卫健局'!E14+'退役军人事务局'!E14+'应急局'!E14+'审计局'!E14+'统计局'!E14+'综合执法局'!E14+'医保局'!E14+'审批服务局'!E14+'市监局'!E14</f>
        <v>#REF!</v>
      </c>
      <c r="F14" s="67" t="e">
        <f>E14/C14</f>
        <v>#REF!</v>
      </c>
      <c r="G14" s="7" t="e">
        <f>'（统战部）民族宗教事务局'!G14+'（宣传部）新闻出版局'!G14+'网信办'!G14+发展和改革局!#REF!+'教育局'!G14+'科技局'!G14+'工信局'!G14+'公安分局'!G14+'民政局'!G14+'司法局'!G14+'财政局'!G14+'人社局'!G14+'自然资源局'!G14+'生态环境分局'!G14+'住建局'!G14+'农业农村局'!G14+'水务局'!G14+'文体局'!G14+'卫健局'!G14+'退役军人事务局'!G14+'应急局'!G14+'审计局'!G14+'统计局'!G14+'综合执法局'!G14+'医保局'!G14+'审批服务局'!G14+'市监局'!G14</f>
        <v>#REF!</v>
      </c>
      <c r="H14" s="7" t="e">
        <f>'（统战部）民族宗教事务局'!H14+'（宣传部）新闻出版局'!H14+'网信办'!H14+发展和改革局!#REF!+'教育局'!H14+'科技局'!H14+'工信局'!H14+'公安分局'!H14+'民政局'!H14+'司法局'!H14+'财政局'!H14+'人社局'!H14+'自然资源局'!H14+'生态环境分局'!H14+'住建局'!H14+'农业农村局'!H14+'水务局'!H14+'文体局'!H14+'卫健局'!H14+'退役军人事务局'!H14+'应急局'!H14+'审计局'!H14+'统计局'!H14+'综合执法局'!H14+'医保局'!H14+'审批服务局'!H14+'市监局'!H14</f>
        <v>#REF!</v>
      </c>
      <c r="I14" s="7" t="e">
        <f>'（统战部）民族宗教事务局'!I14+'（宣传部）新闻出版局'!I14+'网信办'!I14+发展和改革局!#REF!+'教育局'!I14+'科技局'!I14+'工信局'!I14+'公安分局'!I14+'民政局'!I14+'司法局'!I14+'财政局'!I14+'人社局'!I14+'自然资源局'!I14+'生态环境分局'!I14+'住建局'!I14+'农业农村局'!I14+'水务局'!I14+'文体局'!I14+'卫健局'!I14+'退役军人事务局'!I14+'应急局'!I14+'审计局'!I14+'统计局'!I14+'综合执法局'!I14+'医保局'!I14+'审批服务局'!I14+'市监局'!I14</f>
        <v>#REF!</v>
      </c>
      <c r="J14" s="7" t="e">
        <f>'（统战部）民族宗教事务局'!J14+'（宣传部）新闻出版局'!J14+'网信办'!J14+发展和改革局!#REF!+'教育局'!J14+'科技局'!J14+'工信局'!J14+'公安分局'!J14+'民政局'!J14+'司法局'!J14+'财政局'!J14+'人社局'!J14+'自然资源局'!J14+'生态环境分局'!J14+'住建局'!J14+'农业农村局'!J14+'水务局'!J14+'文体局'!J14+'卫健局'!J14+'退役军人事务局'!J14+'应急局'!J14+'审计局'!J14+'统计局'!J14+'综合执法局'!J14+'医保局'!J14+'审批服务局'!J14+'市监局'!J14</f>
        <v>#REF!</v>
      </c>
      <c r="K14" s="7" t="e">
        <f>'（统战部）民族宗教事务局'!K14+'（宣传部）新闻出版局'!K14+'网信办'!K14+发展和改革局!#REF!+'教育局'!K14+'科技局'!K14+'工信局'!K14+'公安分局'!K14+'民政局'!K14+'司法局'!K14+'财政局'!K14+'人社局'!K14+'自然资源局'!K14+'生态环境分局'!K14+'住建局'!K14+'农业农村局'!K14+'水务局'!K14+'文体局'!K14+'卫健局'!K14+'退役军人事务局'!K14+'应急局'!K14+'审计局'!K14+'统计局'!K14+'综合执法局'!K14+'医保局'!K14+'审批服务局'!K14+'市监局'!K14</f>
        <v>#REF!</v>
      </c>
      <c r="L14" s="79" t="e">
        <f>'（统战部）民族宗教事务局'!L14+'（宣传部）新闻出版局'!L14+'网信办'!L14+发展和改革局!#REF!+'教育局'!L14+'科技局'!L14+'工信局'!L14+'公安分局'!L14+'民政局'!L14+'司法局'!L14+'财政局'!L14+'人社局'!L14+'自然资源局'!L14+'生态环境分局'!L14+'住建局'!L14+'农业农村局'!L14+'水务局'!L14+'文体局'!L14+'卫健局'!L14+'退役军人事务局'!L14+'应急局'!L14+'审计局'!L14+'统计局'!L14+'综合执法局'!L14+'医保局'!L14+'审批服务局'!L14+'市监局'!L14</f>
        <v>#REF!</v>
      </c>
      <c r="M14" s="80"/>
      <c r="N14" s="82" t="e">
        <f>(K14+J14+I14+H14)/E14</f>
        <v>#REF!</v>
      </c>
      <c r="O14" s="83"/>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79">
        <f>'（统战部）民族宗教事务局'!C27+'（宣传部）新闻出版局'!C27+'网信办'!C27+'发展和改革局'!C7+'教育局'!C27+'科技局'!C27+'工信局'!C27+'公安分局'!C27+'民政局'!C27+'司法局'!C27+'财政局'!C27+'人社局'!C27+'自然资源局'!C27+'生态环境分局'!C27+'住建局'!C27+'农业农村局'!C27+'水务局'!C27+'文体局'!C27+'卫健局'!C27+'退役军人事务局'!C27+'应急局'!C27+'审计局'!C27+'统计局'!C27+'综合执法局'!C27+'医保局'!C27+'审批服务局'!C27+'市监局'!C27</f>
        <v>5626</v>
      </c>
      <c r="D27" s="81"/>
      <c r="E27" s="80"/>
      <c r="F27" s="79">
        <f>'（统战部）民族宗教事务局'!F27+'（宣传部）新闻出版局'!F27+'网信办'!F27+'发展和改革局'!F7+'教育局'!F27+'科技局'!F27+'工信局'!F27+'公安分局'!F27+'民政局'!F27+'司法局'!F27+'财政局'!F27+'人社局'!F27+'自然资源局'!F27+'生态环境分局'!F27+'住建局'!F27+'农业农村局'!F27+'水务局'!F27+'文体局'!F27+'卫健局'!F27+'退役军人事务局'!F27+'应急局'!F27+'审计局'!F27+'统计局'!F27+'综合执法局'!F27+'医保局'!F27+'审批服务局'!F27+'市监局'!F27</f>
        <v>5396</v>
      </c>
      <c r="G27" s="81"/>
      <c r="H27" s="80"/>
      <c r="I27" s="79">
        <f>'（统战部）民族宗教事务局'!I27+'（宣传部）新闻出版局'!I27+'网信办'!I27+'发展和改革局'!I7+'教育局'!I27+'科技局'!I27+'工信局'!I27+'公安分局'!I27+'民政局'!I27+'司法局'!I27+'财政局'!I27+'人社局'!I27+'自然资源局'!I27+'生态环境分局'!I27+'住建局'!I27+'农业农村局'!I27+'水务局'!I27+'文体局'!I27+'卫健局'!I27+'退役军人事务局'!I27+'应急局'!I27+'审计局'!I27+'统计局'!I27+'综合执法局'!I27+'医保局'!I27+'审批服务局'!I27+'市监局'!I27</f>
        <v>5396</v>
      </c>
      <c r="J27" s="81"/>
      <c r="K27" s="80"/>
      <c r="L27" s="79">
        <f>'（统战部）民族宗教事务局'!L27+'（宣传部）新闻出版局'!L27+'网信办'!L27+'发展和改革局'!L7+'教育局'!L27+'科技局'!L27+'工信局'!L27+'公安分局'!L27+'民政局'!L27+'司法局'!L27+'财政局'!L27+'人社局'!L27+'自然资源局'!L27+'生态环境分局'!L27+'住建局'!L27+'农业农村局'!L27+'水务局'!L27+'文体局'!L27+'卫健局'!L27+'退役军人事务局'!L27+'应急局'!L27+'审计局'!L27+'统计局'!L27+'综合执法局'!L27+'医保局'!L27+'审批服务局'!L27+'市监局'!L27</f>
        <v>7</v>
      </c>
      <c r="M27" s="81"/>
      <c r="N27" s="80"/>
      <c r="O27" s="79">
        <f>'（统战部）民族宗教事务局'!O27+'（宣传部）新闻出版局'!O27+'网信办'!O27+'发展和改革局'!O7+'教育局'!O27+'科技局'!O27+'工信局'!O27+'公安分局'!O27+'民政局'!O27+'司法局'!O27+'财政局'!O27+'人社局'!O27+'自然资源局'!O27+'生态环境分局'!O27+'住建局'!O27+'农业农村局'!O27+'水务局'!O27+'文体局'!O27+'卫健局'!O27+'退役军人事务局'!O27+'应急局'!O27+'审计局'!O27+'统计局'!O27+'综合执法局'!O27+'医保局'!O27+'审批服务局'!O27+'市监局'!O27</f>
        <v>0</v>
      </c>
      <c r="P27" s="81"/>
      <c r="Q27" s="80"/>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7" t="e">
        <f>'（统战部）民族宗教事务局'!C29+'（宣传部）新闻出版局'!C29+'网信办'!C29+'发展和改革局'!C9+'教育局'!C29+'科技局'!C29+'工信局'!C29+'公安分局'!C29+'民政局'!C29+'司法局'!C29+'财政局'!C29+'人社局'!C29+'自然资源局'!C29+'生态环境分局'!C29+'住建局'!C29+'农业农村局'!C29+'水务局'!C29+'文体局'!C29+'卫健局'!C29+'退役军人事务局'!C29+'应急局'!C29+'审计局'!C29+'统计局'!C29+'综合执法局'!C29+'医保局'!C29+'审批服务局'!C29+'市监局'!C29</f>
        <v>#VALUE!</v>
      </c>
      <c r="D29" s="7" t="e">
        <f>'（统战部）民族宗教事务局'!D29+'（宣传部）新闻出版局'!D29+'网信办'!D29+'发展和改革局'!D9+'教育局'!D29+'科技局'!D29+'工信局'!D29+'公安分局'!D29+'民政局'!D29+'司法局'!D29+'财政局'!D29+'人社局'!D29+'自然资源局'!D29+'生态环境分局'!D29+'住建局'!D29+'农业农村局'!D29+'水务局'!D29+'文体局'!D29+'卫健局'!D29+'退役军人事务局'!D29+'应急局'!D29+'审计局'!D29+'统计局'!D29+'综合执法局'!D29+'医保局'!D29+'审批服务局'!D29+'市监局'!D29</f>
        <v>#VALUE!</v>
      </c>
      <c r="E29" s="7" t="e">
        <f>'（统战部）民族宗教事务局'!E29+'（宣传部）新闻出版局'!E29+'网信办'!E29+'发展和改革局'!E9+'教育局'!E29+'科技局'!E29+'工信局'!E29+'公安分局'!E29+'民政局'!E29+'司法局'!E29+'财政局'!E29+'人社局'!E29+'自然资源局'!E29+'生态环境分局'!E29+'住建局'!E29+'农业农村局'!E29+'水务局'!E29+'文体局'!E29+'卫健局'!E29+'退役军人事务局'!E29+'应急局'!E29+'审计局'!E29+'统计局'!E29+'综合执法局'!E29+'医保局'!E29+'审批服务局'!E29+'市监局'!E29</f>
        <v>#VALUE!</v>
      </c>
      <c r="F29" s="7" t="e">
        <f>'（统战部）民族宗教事务局'!F29+'（宣传部）新闻出版局'!F29+'网信办'!F29+'发展和改革局'!F9+'教育局'!F29+'科技局'!F29+'工信局'!F29+'公安分局'!F29+'民政局'!F29+'司法局'!F29+'财政局'!F29+'人社局'!F29+'自然资源局'!F29+'生态环境分局'!F29+'住建局'!F29+'农业农村局'!F29+'水务局'!F29+'文体局'!F29+'卫健局'!F29+'退役军人事务局'!F29+'应急局'!F29+'审计局'!F29+'统计局'!F29+'综合执法局'!F29+'医保局'!F29+'审批服务局'!F29+'市监局'!F29</f>
        <v>#VALUE!</v>
      </c>
      <c r="G29" s="7" t="e">
        <f>'（统战部）民族宗教事务局'!G29+'（宣传部）新闻出版局'!G29+'网信办'!G29+'发展和改革局'!G9+'教育局'!G29+'科技局'!G29+'工信局'!G29+'公安分局'!G29+'民政局'!G29+'司法局'!G29+'财政局'!G29+'人社局'!G29+'自然资源局'!G29+'生态环境分局'!G29+'住建局'!G29+'农业农村局'!G29+'水务局'!G29+'文体局'!G29+'卫健局'!G29+'退役军人事务局'!G29+'应急局'!G29+'审计局'!G29+'统计局'!G29+'综合执法局'!G29+'医保局'!G29+'审批服务局'!G29+'市监局'!G29</f>
        <v>#VALUE!</v>
      </c>
      <c r="H29" s="7" t="e">
        <f>'（统战部）民族宗教事务局'!H29+'（宣传部）新闻出版局'!H29+'网信办'!H29+'发展和改革局'!H9+'教育局'!H29+'科技局'!H29+'工信局'!H29+'公安分局'!H29+'民政局'!H29+'司法局'!H29+'财政局'!H29+'人社局'!H29+'自然资源局'!H29+'生态环境分局'!H29+'住建局'!H29+'农业农村局'!H29+'水务局'!H29+'文体局'!H29+'卫健局'!H29+'退役军人事务局'!H29+'应急局'!H29+'审计局'!H29+'统计局'!H29+'综合执法局'!H29+'医保局'!H29+'审批服务局'!H29+'市监局'!H29</f>
        <v>#VALUE!</v>
      </c>
      <c r="I29" s="7" t="e">
        <f>'（统战部）民族宗教事务局'!I29+'（宣传部）新闻出版局'!I29+'网信办'!I29+'发展和改革局'!I9+'教育局'!I29+'科技局'!I29+'工信局'!I29+'公安分局'!I29+'民政局'!I29+'司法局'!I29+'财政局'!I29+'人社局'!I29+'自然资源局'!I29+'生态环境分局'!I29+'住建局'!I29+'农业农村局'!I29+'水务局'!I29+'文体局'!I29+'卫健局'!I29+'退役军人事务局'!I29+'应急局'!I29+'审计局'!I29+'统计局'!I29+'综合执法局'!I29+'医保局'!I29+'审批服务局'!I29+'市监局'!I29</f>
        <v>#VALUE!</v>
      </c>
      <c r="J29" s="7">
        <f>'（统战部）民族宗教事务局'!J29+'（宣传部）新闻出版局'!J29+'网信办'!J29+'发展和改革局'!J9+'教育局'!J29+'科技局'!J29+'工信局'!J29+'公安分局'!J29+'民政局'!J29+'司法局'!J29+'财政局'!J29+'人社局'!J29+'自然资源局'!J29+'生态环境分局'!J29+'住建局'!J29+'农业农村局'!J29+'水务局'!J29+'文体局'!J29+'卫健局'!J29+'退役军人事务局'!J29+'应急局'!J29+'审计局'!J29+'统计局'!J29+'综合执法局'!J29+'医保局'!J29+'审批服务局'!J29+'市监局'!J29</f>
        <v>0</v>
      </c>
      <c r="K29" s="7" t="e">
        <f>'（统战部）民族宗教事务局'!K29+'（宣传部）新闻出版局'!K29+'网信办'!K29+'发展和改革局'!K9+'教育局'!K29+'科技局'!K29+'工信局'!K29+'公安分局'!K29+'民政局'!K29+'司法局'!K29+'财政局'!K29+'人社局'!K29+'自然资源局'!K29+'生态环境分局'!K29+'住建局'!K29+'农业农村局'!K29+'水务局'!K29+'文体局'!K29+'卫健局'!K29+'退役军人事务局'!K29+'应急局'!K29+'审计局'!K29+'统计局'!K29+'综合执法局'!K29+'医保局'!K29+'审批服务局'!K29+'市监局'!K29</f>
        <v>#VALUE!</v>
      </c>
      <c r="L29" s="7" t="e">
        <f>'（统战部）民族宗教事务局'!L29+'（宣传部）新闻出版局'!L29+'网信办'!L29+'发展和改革局'!L9+'教育局'!L29+'科技局'!L29+'工信局'!L29+'公安分局'!L29+'民政局'!L29+'司法局'!L29+'财政局'!L29+'人社局'!L29+'自然资源局'!L29+'生态环境分局'!L29+'住建局'!L29+'农业农村局'!L29+'水务局'!L29+'文体局'!L29+'卫健局'!L29+'退役军人事务局'!L29+'应急局'!L29+'审计局'!L29+'统计局'!L29+'综合执法局'!L29+'医保局'!L29+'审批服务局'!L29+'市监局'!L29</f>
        <v>#VALUE!</v>
      </c>
      <c r="M29" s="7" t="e">
        <f>'（统战部）民族宗教事务局'!M29+'（宣传部）新闻出版局'!M29+'网信办'!M29+'发展和改革局'!M9+'教育局'!M29+'科技局'!M29+'工信局'!M29+'公安分局'!M29+'民政局'!M29+'司法局'!M29+'财政局'!M29+'人社局'!M29+'自然资源局'!M29+'生态环境分局'!M29+'住建局'!M29+'农业农村局'!M29+'水务局'!M29+'文体局'!M29+'卫健局'!M29+'退役军人事务局'!M29+'应急局'!M29+'审计局'!M29+'统计局'!M29+'综合执法局'!M29+'医保局'!M29+'审批服务局'!M29+'市监局'!M29</f>
        <v>#VALUE!</v>
      </c>
      <c r="N29" s="7" t="e">
        <f>'（统战部）民族宗教事务局'!N29+'（宣传部）新闻出版局'!N29+'网信办'!N29+'发展和改革局'!N9+'教育局'!N29+'科技局'!N29+'工信局'!N29+'公安分局'!N29+'民政局'!N29+'司法局'!N29+'财政局'!N29+'人社局'!N29+'自然资源局'!N29+'生态环境分局'!N29+'住建局'!N29+'农业农村局'!N29+'水务局'!N29+'文体局'!N29+'卫健局'!N29+'退役军人事务局'!N29+'应急局'!N29+'审计局'!N29+'统计局'!N29+'综合执法局'!N29+'医保局'!N29+'审批服务局'!N29+'市监局'!N29</f>
        <v>#VALUE!</v>
      </c>
      <c r="O29" s="7">
        <f>'（统战部）民族宗教事务局'!O29+'（宣传部）新闻出版局'!O29+'网信办'!O29+'发展和改革局'!O9+'教育局'!O29+'科技局'!O29+'工信局'!O29+'公安分局'!O29+'民政局'!O29+'司法局'!O29+'财政局'!O29+'人社局'!O29+'自然资源局'!O29+'生态环境分局'!O29+'住建局'!O29+'农业农村局'!O29+'水务局'!O29+'文体局'!O29+'卫健局'!O29+'退役军人事务局'!O29+'应急局'!O29+'审计局'!O29+'统计局'!O29+'综合执法局'!O29+'医保局'!O29+'审批服务局'!O29+'市监局'!O29</f>
        <v>0</v>
      </c>
      <c r="P29" s="7" t="e">
        <f>'（统战部）民族宗教事务局'!P29+'（宣传部）新闻出版局'!P29+'网信办'!P29+'发展和改革局'!P9+'教育局'!P29+'科技局'!P29+'工信局'!P29+'公安分局'!P29+'民政局'!P29+'司法局'!P29+'财政局'!P29+'人社局'!P29+'自然资源局'!P29+'生态环境分局'!P29+'住建局'!P29+'农业农村局'!P29+'水务局'!P29+'文体局'!P29+'卫健局'!P29+'退役军人事务局'!P29+'应急局'!P29+'审计局'!P29+'统计局'!P29+'综合执法局'!P29+'医保局'!P29+'审批服务局'!P29+'市监局'!P29</f>
        <v>#VALUE!</v>
      </c>
      <c r="Q29" s="84" t="e">
        <f>SUM(C29:P29)</f>
        <v>#VALUE!</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7">
        <f>'（统战部）民族宗教事务局'!C32+'（宣传部）新闻出版局'!C32+'网信办'!C32+'发展和改革局'!C12+'教育局'!C32+'科技局'!C32+'工信局'!C32+'公安分局'!C32+'民政局'!C32+'司法局'!C32+'财政局'!C32+'人社局'!C32+'自然资源局'!C32+'生态环境分局'!C32+'住建局'!C32+'农业农村局'!C32+'水务局'!C32+'文体局'!C32+'卫健局'!C32+'退役军人事务局'!C32+'应急局'!C32+'审计局'!C32+'统计局'!C32+'综合执法局'!C32+'医保局'!C32+'审批服务局'!C32+'市监局'!C32</f>
        <v>0</v>
      </c>
      <c r="D32" s="7">
        <f>'（统战部）民族宗教事务局'!D32+'（宣传部）新闻出版局'!D32+'网信办'!D32+'发展和改革局'!D12+'教育局'!D32+'科技局'!D32+'工信局'!D32+'公安分局'!D32+'民政局'!D32+'司法局'!D32+'财政局'!D32+'人社局'!D32+'自然资源局'!D32+'生态环境分局'!D32+'住建局'!D32+'农业农村局'!D32+'水务局'!D32+'文体局'!D32+'卫健局'!D32+'退役军人事务局'!D32+'应急局'!D32+'审计局'!D32+'统计局'!D32+'综合执法局'!D32+'医保局'!D32+'审批服务局'!D32+'市监局'!D32</f>
        <v>0</v>
      </c>
      <c r="E32" s="7">
        <f>'（统战部）民族宗教事务局'!E32+'（宣传部）新闻出版局'!E32+'网信办'!E32+'发展和改革局'!E12+'教育局'!E32+'科技局'!E32+'工信局'!E32+'公安分局'!E32+'民政局'!E32+'司法局'!E32+'财政局'!E32+'人社局'!E32+'自然资源局'!E32+'生态环境分局'!E32+'住建局'!E32+'农业农村局'!E32+'水务局'!E32+'文体局'!E32+'卫健局'!E32+'退役军人事务局'!E32+'应急局'!E32+'审计局'!E32+'统计局'!E32+'综合执法局'!E32+'医保局'!E32+'审批服务局'!E32+'市监局'!E32</f>
        <v>0</v>
      </c>
      <c r="F32" s="7">
        <f>'（统战部）民族宗教事务局'!F32+'（宣传部）新闻出版局'!F32+'网信办'!F32+'发展和改革局'!F12+'教育局'!F32+'科技局'!F32+'工信局'!F32+'公安分局'!F32+'民政局'!F32+'司法局'!F32+'财政局'!F32+'人社局'!F32+'自然资源局'!F32+'生态环境分局'!F32+'住建局'!F32+'农业农村局'!F32+'水务局'!F32+'文体局'!F32+'卫健局'!F32+'退役军人事务局'!F32+'应急局'!F32+'审计局'!F32+'统计局'!F32+'综合执法局'!F32+'医保局'!F32+'审批服务局'!F32+'市监局'!F32</f>
        <v>0</v>
      </c>
      <c r="G32" s="7">
        <f>'（统战部）民族宗教事务局'!G32+'（宣传部）新闻出版局'!G32+'网信办'!G32+'发展和改革局'!G12+'教育局'!G32+'科技局'!G32+'工信局'!G32+'公安分局'!G32+'民政局'!G32+'司法局'!G32+'财政局'!G32+'人社局'!G32+'自然资源局'!G32+'生态环境分局'!G32+'住建局'!G32+'农业农村局'!G32+'水务局'!G32+'文体局'!G32+'卫健局'!G32+'退役军人事务局'!G32+'应急局'!G32+'审计局'!G32+'统计局'!G32+'综合执法局'!G32+'医保局'!G32+'审批服务局'!G32+'市监局'!G32</f>
        <v>1</v>
      </c>
      <c r="H32" s="7">
        <f>'（统战部）民族宗教事务局'!H32+'（宣传部）新闻出版局'!H32+'网信办'!H32+'发展和改革局'!H12+'教育局'!H32+'科技局'!H32+'工信局'!H32+'公安分局'!H32+'民政局'!H32+'司法局'!H32+'财政局'!H32+'人社局'!H32+'自然资源局'!H32+'生态环境分局'!H32+'住建局'!H32+'农业农村局'!H32+'水务局'!H32+'文体局'!H32+'卫健局'!H32+'退役军人事务局'!H32+'应急局'!H32+'审计局'!H32+'统计局'!H32+'综合执法局'!H32+'医保局'!H32+'审批服务局'!H32+'市监局'!H32</f>
        <v>0</v>
      </c>
      <c r="I32" s="79">
        <f>'（统战部）民族宗教事务局'!I32+'（宣传部）新闻出版局'!I32+'网信办'!I32+'发展和改革局'!I12+'教育局'!I32+'科技局'!I32+'工信局'!I32+'公安分局'!I32+'民政局'!I32+'司法局'!I32+'财政局'!I32+'人社局'!I32+'自然资源局'!I32+'生态环境分局'!I32+'住建局'!I32+'农业农村局'!I32+'水务局'!I32+'文体局'!I32+'卫健局'!I32+'退役军人事务局'!I32+'应急局'!I32+'审计局'!I32+'统计局'!I32+'综合执法局'!I32+'医保局'!I32+'审批服务局'!I32+'市监局'!I32</f>
        <v>0</v>
      </c>
      <c r="J32" s="80"/>
      <c r="K32" s="7">
        <f>'（统战部）民族宗教事务局'!K32+'（宣传部）新闻出版局'!K32+'网信办'!K32+'发展和改革局'!K12+'教育局'!K32+'科技局'!K32+'工信局'!K32+'公安分局'!K32+'民政局'!K32+'司法局'!K32+'财政局'!K32+'人社局'!K32+'自然资源局'!K32+'生态环境分局'!K32+'住建局'!K32+'农业农村局'!K32+'水务局'!K32+'文体局'!K32+'卫健局'!K32+'退役军人事务局'!K32+'应急局'!K32+'审计局'!K32+'统计局'!K32+'综合执法局'!K32+'医保局'!K32+'审批服务局'!K32+'市监局'!K32</f>
        <v>0</v>
      </c>
      <c r="L32" s="7">
        <f>'（统战部）民族宗教事务局'!L32+'（宣传部）新闻出版局'!L32+'网信办'!L32+'发展和改革局'!L12+'教育局'!L32+'科技局'!L32+'工信局'!L32+'公安分局'!L32+'民政局'!L32+'司法局'!L32+'财政局'!L32+'人社局'!L32+'自然资源局'!L32+'生态环境分局'!L32+'住建局'!L32+'农业农村局'!L32+'水务局'!L32+'文体局'!L32+'卫健局'!L32+'退役军人事务局'!L32+'应急局'!L32+'审计局'!L32+'统计局'!L32+'综合执法局'!L32+'医保局'!L32+'审批服务局'!L32+'市监局'!L32</f>
        <v>0</v>
      </c>
      <c r="M32" s="7">
        <f>'（统战部）民族宗教事务局'!M32+'（宣传部）新闻出版局'!M32+'网信办'!M32+'发展和改革局'!M12+'教育局'!M32+'科技局'!M32+'工信局'!M32+'公安分局'!M32+'民政局'!M32+'司法局'!M32+'财政局'!M32+'人社局'!M32+'自然资源局'!M32+'生态环境分局'!M32+'住建局'!M32+'农业农村局'!M32+'水务局'!M32+'文体局'!M32+'卫健局'!M32+'退役军人事务局'!M32+'应急局'!M32+'审计局'!M32+'统计局'!M32+'综合执法局'!M32+'医保局'!M32+'审批服务局'!M32+'市监局'!M32</f>
        <v>0</v>
      </c>
      <c r="N32" s="79">
        <f>'（统战部）民族宗教事务局'!N32+'（宣传部）新闻出版局'!N32+'网信办'!N32+'发展和改革局'!N12+'教育局'!N32+'科技局'!N32+'工信局'!N32+'公安分局'!N32+'民政局'!N32+'司法局'!N32+'财政局'!N32+'人社局'!N32+'自然资源局'!N32+'生态环境分局'!N32+'住建局'!N32+'农业农村局'!N32+'水务局'!N32+'文体局'!N32+'卫健局'!N32+'退役军人事务局'!N32+'应急局'!N32+'审计局'!N32+'统计局'!N32+'综合执法局'!N32+'医保局'!N32+'审批服务局'!N32+'市监局'!N32</f>
        <v>0</v>
      </c>
      <c r="O32" s="80"/>
      <c r="P32" s="79">
        <f>SUM(C32:O32)</f>
        <v>1</v>
      </c>
      <c r="Q32" s="80"/>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79">
        <f>'（统战部）民族宗教事务局'!C34+'（宣传部）新闻出版局'!C34+'网信办'!C34+'发展和改革局'!C14+'教育局'!C34+'科技局'!C34+'工信局'!C34+'公安分局'!C34+'民政局'!C34+'司法局'!C34+'财政局'!C34+'人社局'!C34+'自然资源局'!C34+'生态环境分局'!C34+'住建局'!C34+'农业农村局'!C34+'水务局'!C34+'文体局'!C34+'卫健局'!C34+'退役军人事务局'!C34+'应急局'!C34+'审计局'!C34+'统计局'!C34+'综合执法局'!C34+'医保局'!C34+'审批服务局'!C34+'市监局'!C34</f>
        <v>0</v>
      </c>
      <c r="D34" s="80"/>
      <c r="E34" s="79">
        <f>'（统战部）民族宗教事务局'!E34+'（宣传部）新闻出版局'!E34+'网信办'!E34+'发展和改革局'!E14+'教育局'!E34+'科技局'!E34+'工信局'!E34+'公安分局'!E34+'民政局'!E34+'司法局'!E34+'财政局'!E34+'人社局'!E34+'自然资源局'!E34+'生态环境分局'!E34+'住建局'!E34+'农业农村局'!E34+'水务局'!E34+'文体局'!E34+'卫健局'!E34+'退役军人事务局'!E34+'应急局'!E34+'审计局'!E34+'统计局'!E34+'综合执法局'!E34+'医保局'!E34+'审批服务局'!E34+'市监局'!E34</f>
        <v>0</v>
      </c>
      <c r="F34" s="80"/>
      <c r="G34" s="79">
        <f>'（统战部）民族宗教事务局'!G34+'（宣传部）新闻出版局'!G34+'网信办'!G34+'发展和改革局'!G14+'教育局'!G34+'科技局'!G34+'工信局'!G34+'公安分局'!G34+'民政局'!G34+'司法局'!G34+'财政局'!G34+'人社局'!G34+'自然资源局'!G34+'生态环境分局'!G34+'住建局'!G34+'农业农村局'!G34+'水务局'!G34+'文体局'!G34+'卫健局'!G34+'退役军人事务局'!G34+'应急局'!G34+'审计局'!G34+'统计局'!G34+'综合执法局'!G34+'医保局'!G34+'审批服务局'!G34+'市监局'!G34</f>
        <v>0</v>
      </c>
      <c r="H34" s="80"/>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79">
        <f>'（统战部）民族宗教事务局'!C36+'（宣传部）新闻出版局'!C36+'网信办'!C36+'发展和改革局'!C16+'教育局'!C36+'科技局'!C36+'工信局'!C36+'公安分局'!C36+'民政局'!C36+'司法局'!C36+'财政局'!C36+'人社局'!C36+'自然资源局'!C36+'生态环境分局'!C36+'住建局'!C36+'农业农村局'!C36+'水务局'!C36+'文体局'!C36+'卫健局'!C36+'退役军人事务局'!C36+'应急局'!C36+'审计局'!C36+'统计局'!C36+'综合执法局'!C36+'医保局'!C36+'审批服务局'!C36+'市监局'!C36</f>
        <v>0</v>
      </c>
      <c r="D36" s="81"/>
      <c r="E36" s="80"/>
      <c r="F36" s="79">
        <f>'（统战部）民族宗教事务局'!F36+'（宣传部）新闻出版局'!F36+'网信办'!F36+'发展和改革局'!F16+'教育局'!F36+'科技局'!F36+'工信局'!F36+'公安分局'!F36+'民政局'!F36+'司法局'!F36+'财政局'!F36+'人社局'!F36+'自然资源局'!F36+'生态环境分局'!F36+'住建局'!F36+'农业农村局'!F36+'水务局'!F36+'文体局'!F36+'卫健局'!F36+'退役军人事务局'!F36+'应急局'!F36+'审计局'!F36+'统计局'!F36+'综合执法局'!F36+'医保局'!F36+'审批服务局'!F36+'市监局'!F36+'金星镇'!F36+'高闸镇'!F36+'金银滩镇'!F36+'扁担沟镇（数据待核实）'!F36+'古城镇'!F36+'上桥镇'!F36+'胜利镇'!F36+'金积镇'!F36+'东塔寺乡'!F36+'板桥乡'!F36+'马莲渠（待核实数据）'!F36+'郭家桥乡'!F36</f>
        <v>0</v>
      </c>
      <c r="G36" s="81"/>
      <c r="H36" s="80"/>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79">
        <f>'（统战部）民族宗教事务局'!C38+'（宣传部）新闻出版局'!C38+'网信办'!C38+'发展和改革局'!C18+'教育局'!C38+'科技局'!C38+'工信局'!C38+'公安分局'!C38+'民政局'!C38+'司法局'!C38+'财政局'!C38+'人社局'!C38+'自然资源局'!C38+'生态环境分局'!C38+'住建局'!C38+'农业农村局'!C38+'水务局'!C38+'文体局'!C38+'卫健局'!C38+'退役军人事务局'!C38+'应急局'!C38+'审计局'!C38+'统计局'!C38+'综合执法局'!C38+'医保局'!C38+'审批服务局'!C38+'市监局'!C38</f>
        <v>49366</v>
      </c>
      <c r="D38" s="81"/>
      <c r="E38" s="80"/>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79">
        <f>'（统战部）民族宗教事务局'!C40+'（宣传部）新闻出版局'!C40+'网信办'!C40+'发展和改革局'!C20+'教育局'!C40+'科技局'!C40+'工信局'!C40+'公安分局'!C40+'民政局'!C40+'司法局'!C40+'财政局'!C40+'人社局'!C40+'自然资源局'!C40+'生态环境分局'!C40+'住建局'!C40+'农业农村局'!C40+'水务局'!C40+'文体局'!C40+'卫健局'!C40+'退役军人事务局'!C40+'应急局'!C40+'审计局'!C40+'统计局'!C40+'综合执法局'!C40+'医保局'!C40+'审批服务局'!C40+'市监局'!C40</f>
        <v>284</v>
      </c>
      <c r="D40" s="81"/>
      <c r="E40" s="80"/>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79" t="e">
        <f>'（统战部）民族宗教事务局'!C42+'（宣传部）新闻出版局'!C42+'网信办'!C42+发展和改革局!#REF!+'教育局'!C42+'科技局'!C42+'工信局'!C42+'公安分局'!C42+'民政局'!C42+'司法局'!C42+'财政局'!C42+'人社局'!C42+'自然资源局'!C42+'生态环境分局'!C42+'住建局'!C42+'农业农村局'!C42+'水务局'!C42+'文体局'!C42+'卫健局'!C42+'退役军人事务局'!C42+'应急局'!C42+'审计局'!C42+'统计局'!C42+'综合执法局'!C42+'医保局'!C42+'审批服务局'!C42+'市监局'!C42</f>
        <v>#REF!</v>
      </c>
      <c r="D42" s="81"/>
      <c r="E42" s="80"/>
      <c r="F42" s="79" t="e">
        <f>'（统战部）民族宗教事务局'!F42+'（宣传部）新闻出版局'!F42+'网信办'!F42+发展和改革局!#REF!+'教育局'!F42+'科技局'!F42+'工信局'!F42+'公安分局'!F42+'民政局'!F42+'司法局'!F42+'财政局'!F42+'人社局'!F42+'自然资源局'!F42+'生态环境分局'!F42+'住建局'!F42+'农业农村局'!F42+'水务局'!F42+'文体局'!F42+'卫健局'!F42+'退役军人事务局'!F42+'应急局'!F42+'审计局'!F42+'统计局'!F42+'综合执法局'!F42+'医保局'!F42+'审批服务局'!F42+'市监局'!F42</f>
        <v>#REF!</v>
      </c>
      <c r="G42" s="81"/>
      <c r="H42" s="80"/>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7" t="e">
        <f>'（统战部）民族宗教事务局'!K55+'（宣传部）新闻出版局'!K55+'网信办'!K55+发展和改革局!#REF!+'教育局'!K55+'科技局'!K55+'工信局'!K55+'公安分局'!K55+'民政局'!K55+'司法局'!K55+'财政局'!K55+'人社局'!K55+'自然资源局'!K55+'生态环境分局'!K55+'住建局'!K55+'农业农村局'!K55+'水务局'!K55+'文体局'!K55+'卫健局'!K55+'退役军人事务局'!K55+'应急局'!K55+'审计局'!K55+'统计局'!K55+'综合执法局'!K55+'医保局'!K55+'审批服务局'!K55+'市监局'!K55</f>
        <v>#REF!</v>
      </c>
      <c r="L55" s="7" t="e">
        <f>'（统战部）民族宗教事务局'!L55+'（宣传部）新闻出版局'!L55+'网信办'!L55+发展和改革局!#REF!+'教育局'!L55+'科技局'!L55+'工信局'!L55+'公安分局'!L55+'民政局'!L55+'司法局'!L55+'财政局'!L55+'人社局'!L55+'自然资源局'!L55+'生态环境分局'!L55+'住建局'!L55+'农业农村局'!L55+'水务局'!L55+'文体局'!L55+'卫健局'!L55+'退役军人事务局'!L55+'应急局'!L55+'审计局'!L55+'统计局'!L55+'综合执法局'!L55+'医保局'!L55+'审批服务局'!L55+'市监局'!L55</f>
        <v>#REF!</v>
      </c>
      <c r="M55" s="50"/>
      <c r="N55" s="50"/>
      <c r="O55" s="50"/>
      <c r="P55" s="50"/>
      <c r="Q55" s="50"/>
    </row>
    <row r="56" spans="1:17" ht="94.5" customHeight="1">
      <c r="A56" s="34">
        <v>2</v>
      </c>
      <c r="B56" s="28" t="s">
        <v>90</v>
      </c>
      <c r="C56" s="28"/>
      <c r="D56" s="28"/>
      <c r="E56" s="35"/>
      <c r="F56" s="35"/>
      <c r="G56" s="35"/>
      <c r="H56" s="35"/>
      <c r="I56" s="35"/>
      <c r="J56" s="35"/>
      <c r="K56" s="7" t="e">
        <f>'（统战部）民族宗教事务局'!K56+'（宣传部）新闻出版局'!K56+'网信办'!K56+发展和改革局!#REF!+'教育局'!K56+'科技局'!K56+'工信局'!K56+'公安分局'!K56+'民政局'!K56+'司法局'!K56+'财政局'!K56+'人社局'!K56+'自然资源局'!K56+'生态环境分局'!K56+'住建局'!K56+'农业农村局'!K56+'水务局'!K56+'文体局'!K56+'卫健局'!K56+'退役军人事务局'!K56+'应急局'!K56+'审计局'!K56+'统计局'!K56+'综合执法局'!K56+'医保局'!K56+'审批服务局'!K56+'市监局'!K56</f>
        <v>#REF!</v>
      </c>
      <c r="L56" s="7" t="e">
        <f>'（统战部）民族宗教事务局'!L56+'（宣传部）新闻出版局'!L56+'网信办'!L56+发展和改革局!#REF!+'教育局'!L56+'科技局'!L56+'工信局'!L56+'公安分局'!L56+'民政局'!L56+'司法局'!L56+'财政局'!L56+'人社局'!L56+'自然资源局'!L56+'生态环境分局'!L56+'住建局'!L56+'农业农村局'!L56+'水务局'!L56+'文体局'!L56+'卫健局'!L56+'退役军人事务局'!L56+'应急局'!L56+'审计局'!L56+'统计局'!L56+'综合执法局'!L56+'医保局'!L56+'审批服务局'!L56+'市监局'!L56</f>
        <v>#REF!</v>
      </c>
      <c r="M56" s="50"/>
      <c r="N56" s="50"/>
      <c r="O56" s="50"/>
      <c r="P56" s="50"/>
      <c r="Q56" s="50"/>
    </row>
    <row r="57" spans="1:17" ht="94.5" customHeight="1">
      <c r="A57" s="34">
        <v>3</v>
      </c>
      <c r="B57" s="28" t="s">
        <v>91</v>
      </c>
      <c r="C57" s="28"/>
      <c r="D57" s="28"/>
      <c r="E57" s="35"/>
      <c r="F57" s="35"/>
      <c r="G57" s="35"/>
      <c r="H57" s="35"/>
      <c r="I57" s="35"/>
      <c r="J57" s="35"/>
      <c r="K57" s="7" t="e">
        <f>'（统战部）民族宗教事务局'!K57+'（宣传部）新闻出版局'!K57+'网信办'!K57+发展和改革局!#REF!+'教育局'!K57+'科技局'!K57+'工信局'!K57+'公安分局'!K57+'民政局'!K57+'司法局'!K57+'财政局'!K57+'人社局'!K57+'自然资源局'!K57+'生态环境分局'!K57+'住建局'!K57+'农业农村局'!K57+'水务局'!K57+'文体局'!K57+'卫健局'!K57+'退役军人事务局'!K57+'应急局'!K57+'审计局'!K57+'统计局'!K57+'综合执法局'!K57+'医保局'!K57+'审批服务局'!K57+'市监局'!K57</f>
        <v>#REF!</v>
      </c>
      <c r="L57" s="7" t="e">
        <f>'（统战部）民族宗教事务局'!L57+'（宣传部）新闻出版局'!L57+'网信办'!L57+发展和改革局!#REF!+'教育局'!L57+'科技局'!L57+'工信局'!L57+'公安分局'!L57+'民政局'!L57+'司法局'!L57+'财政局'!L57+'人社局'!L57+'自然资源局'!L57+'生态环境分局'!L57+'住建局'!L57+'农业农村局'!L57+'水务局'!L57+'文体局'!L57+'卫健局'!L57+'退役军人事务局'!L57+'应急局'!L57+'审计局'!L57+'统计局'!L57+'综合执法局'!L57+'医保局'!L57+'审批服务局'!L57+'市监局'!L57</f>
        <v>#REF!</v>
      </c>
      <c r="M57" s="50"/>
      <c r="N57" s="50"/>
      <c r="O57" s="50"/>
      <c r="P57" s="50"/>
      <c r="Q57" s="50"/>
    </row>
    <row r="58" spans="1:17" ht="94.5" customHeight="1">
      <c r="A58" s="34">
        <v>4</v>
      </c>
      <c r="B58" s="28" t="s">
        <v>92</v>
      </c>
      <c r="C58" s="28"/>
      <c r="D58" s="28"/>
      <c r="E58" s="35"/>
      <c r="F58" s="35"/>
      <c r="G58" s="35"/>
      <c r="H58" s="35"/>
      <c r="I58" s="35"/>
      <c r="J58" s="35"/>
      <c r="K58" s="7" t="e">
        <f>'（统战部）民族宗教事务局'!K58+'（宣传部）新闻出版局'!K58+'网信办'!K58+发展和改革局!#REF!+'教育局'!K58+'科技局'!K58+'工信局'!K58+'公安分局'!K58+'民政局'!K58+'司法局'!K58+'财政局'!K58+'人社局'!K58+'自然资源局'!K58+'生态环境分局'!K58+'住建局'!K58+'农业农村局'!K58+'水务局'!K58+'文体局'!K58+'卫健局'!K58+'退役军人事务局'!K58+'应急局'!K58+'审计局'!K58+'统计局'!K58+'综合执法局'!K58+'医保局'!K58+'审批服务局'!K58+'市监局'!K58</f>
        <v>#REF!</v>
      </c>
      <c r="L58" s="7" t="e">
        <f>'（统战部）民族宗教事务局'!L58+'（宣传部）新闻出版局'!L58+'网信办'!L58+发展和改革局!#REF!+'教育局'!L58+'科技局'!L58+'工信局'!L58+'公安分局'!L58+'民政局'!L58+'司法局'!L58+'财政局'!L58+'人社局'!L58+'自然资源局'!L58+'生态环境分局'!L58+'住建局'!L58+'农业农村局'!L58+'水务局'!L58+'文体局'!L58+'卫健局'!L58+'退役军人事务局'!L58+'应急局'!L58+'审计局'!L58+'统计局'!L58+'综合执法局'!L58+'医保局'!L58+'审批服务局'!L58+'市监局'!L58</f>
        <v>#REF!</v>
      </c>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P30:Q31"/>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17">
      <selection activeCell="C29" sqref="C28:Q29"/>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1</v>
      </c>
      <c r="D11" s="7">
        <v>0</v>
      </c>
      <c r="E11" s="7">
        <v>0</v>
      </c>
      <c r="F11" s="73">
        <v>0</v>
      </c>
      <c r="G11" s="63">
        <v>0</v>
      </c>
      <c r="H11" s="7">
        <v>1</v>
      </c>
      <c r="I11" s="4">
        <v>0</v>
      </c>
      <c r="J11" s="4"/>
      <c r="K11" s="4">
        <v>0</v>
      </c>
      <c r="L11" s="4"/>
      <c r="M11" s="4">
        <v>2</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52</v>
      </c>
      <c r="D14" s="4"/>
      <c r="E14" s="7">
        <v>33</v>
      </c>
      <c r="F14" s="63">
        <v>0.66</v>
      </c>
      <c r="G14" s="7">
        <v>1</v>
      </c>
      <c r="H14" s="7">
        <v>1</v>
      </c>
      <c r="I14" s="7">
        <v>1</v>
      </c>
      <c r="J14" s="7">
        <v>1</v>
      </c>
      <c r="K14" s="73">
        <v>2</v>
      </c>
      <c r="L14" s="43">
        <v>1</v>
      </c>
      <c r="M14" s="4"/>
      <c r="N14" s="68">
        <v>0.18</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87</v>
      </c>
      <c r="D27" s="16"/>
      <c r="E27" s="17"/>
      <c r="F27" s="15">
        <v>87</v>
      </c>
      <c r="G27" s="16"/>
      <c r="H27" s="17"/>
      <c r="I27" s="14">
        <v>87</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3</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129</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7" t="s">
        <v>108</v>
      </c>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11">
      <selection activeCell="G11" sqref="G11"/>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130</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1</v>
      </c>
      <c r="D11" s="7">
        <v>0</v>
      </c>
      <c r="E11" s="7">
        <v>0</v>
      </c>
      <c r="F11" s="7">
        <v>0</v>
      </c>
      <c r="G11" s="63">
        <v>0</v>
      </c>
      <c r="H11" s="7">
        <v>2</v>
      </c>
      <c r="I11" s="4">
        <v>0</v>
      </c>
      <c r="J11" s="4"/>
      <c r="K11" s="4">
        <v>0</v>
      </c>
      <c r="L11" s="4"/>
      <c r="M11" s="4">
        <v>2</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v>3</v>
      </c>
      <c r="D14" s="4"/>
      <c r="E14" s="7">
        <v>2</v>
      </c>
      <c r="F14" s="63">
        <v>0.67</v>
      </c>
      <c r="G14" s="7">
        <v>0</v>
      </c>
      <c r="H14" s="7">
        <v>0</v>
      </c>
      <c r="I14" s="7">
        <v>0</v>
      </c>
      <c r="J14" s="7">
        <v>0</v>
      </c>
      <c r="K14" s="7">
        <v>0</v>
      </c>
      <c r="L14" s="4">
        <v>0</v>
      </c>
      <c r="M14" s="4"/>
      <c r="N14" s="45">
        <v>0</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131</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299</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131</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132</v>
      </c>
      <c r="B59" s="28"/>
      <c r="C59" s="28"/>
      <c r="D59" s="28"/>
      <c r="E59" s="28"/>
      <c r="F59" s="28"/>
      <c r="G59" s="28"/>
      <c r="H59" s="28"/>
      <c r="I59" s="28"/>
      <c r="J59" s="28"/>
      <c r="K59" s="28"/>
      <c r="L59" s="28"/>
      <c r="M59" s="28"/>
      <c r="N59" s="28"/>
      <c r="O59" s="28"/>
      <c r="P59" s="28"/>
      <c r="Q59" s="28"/>
    </row>
    <row r="60" spans="1:17" ht="39.75" customHeight="1">
      <c r="A60" s="36" t="s">
        <v>133</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134</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135</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2.xml><?xml version="1.0" encoding="utf-8"?>
<worksheet xmlns="http://schemas.openxmlformats.org/spreadsheetml/2006/main" xmlns:r="http://schemas.openxmlformats.org/officeDocument/2006/relationships">
  <dimension ref="A6:Q75"/>
  <sheetViews>
    <sheetView view="pageBreakPreview" zoomScaleSheetLayoutView="100" workbookViewId="0" topLeftCell="A1">
      <selection activeCell="I47" sqref="I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3.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1">
      <selection activeCell="L13" sqref="L13:M13"/>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1</v>
      </c>
      <c r="D11" s="7">
        <v>0</v>
      </c>
      <c r="E11" s="7">
        <v>3</v>
      </c>
      <c r="F11" s="7">
        <v>0</v>
      </c>
      <c r="G11" s="63">
        <v>0.6</v>
      </c>
      <c r="H11" s="7">
        <v>3</v>
      </c>
      <c r="I11" s="4">
        <v>0</v>
      </c>
      <c r="J11" s="4"/>
      <c r="K11" s="4">
        <v>0</v>
      </c>
      <c r="L11" s="4"/>
      <c r="M11" s="4">
        <v>0</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5</v>
      </c>
      <c r="D14" s="4"/>
      <c r="E14" s="7">
        <v>2</v>
      </c>
      <c r="F14" s="63">
        <v>0.4</v>
      </c>
      <c r="G14" s="7">
        <v>0</v>
      </c>
      <c r="H14" s="7">
        <v>0</v>
      </c>
      <c r="I14" s="7">
        <v>0</v>
      </c>
      <c r="J14" s="7">
        <v>1</v>
      </c>
      <c r="K14" s="7">
        <v>1</v>
      </c>
      <c r="L14" s="43">
        <v>1</v>
      </c>
      <c r="M14" s="4"/>
      <c r="N14" s="68">
        <v>0.4</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55</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4</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136</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4.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3">
      <selection activeCell="M74" sqref="M74:Q74"/>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3</v>
      </c>
      <c r="I11" s="4">
        <v>0</v>
      </c>
      <c r="J11" s="4"/>
      <c r="K11" s="4">
        <v>0</v>
      </c>
      <c r="L11" s="4"/>
      <c r="M11" s="4">
        <v>2</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23</v>
      </c>
      <c r="D14" s="4"/>
      <c r="E14" s="7">
        <v>19</v>
      </c>
      <c r="F14" s="63">
        <v>0.83</v>
      </c>
      <c r="G14" s="7">
        <v>3</v>
      </c>
      <c r="H14" s="7">
        <v>1</v>
      </c>
      <c r="I14" s="7">
        <v>1</v>
      </c>
      <c r="J14" s="7">
        <v>1</v>
      </c>
      <c r="K14" s="7">
        <v>1</v>
      </c>
      <c r="L14" s="43">
        <v>1</v>
      </c>
      <c r="M14" s="4"/>
      <c r="N14" s="68">
        <v>0.32</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28</v>
      </c>
      <c r="D27" s="16"/>
      <c r="E27" s="17"/>
      <c r="F27" s="15">
        <v>28</v>
      </c>
      <c r="G27" s="16"/>
      <c r="H27" s="17"/>
      <c r="I27" s="14">
        <v>28</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22</v>
      </c>
      <c r="F29" s="14">
        <v>0</v>
      </c>
      <c r="G29" s="14">
        <v>0</v>
      </c>
      <c r="H29" s="14">
        <v>0</v>
      </c>
      <c r="I29" s="14">
        <v>0</v>
      </c>
      <c r="J29" s="14">
        <v>0</v>
      </c>
      <c r="K29" s="14">
        <v>0</v>
      </c>
      <c r="L29" s="14">
        <v>0</v>
      </c>
      <c r="M29" s="14">
        <v>0</v>
      </c>
      <c r="N29" s="14">
        <v>0</v>
      </c>
      <c r="O29" s="14">
        <v>0</v>
      </c>
      <c r="P29" s="14">
        <v>0</v>
      </c>
      <c r="Q29" s="14">
        <v>22</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137</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5.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5">
      <selection activeCell="K11" sqref="K11:L11"/>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1</v>
      </c>
      <c r="D11" s="7">
        <v>0</v>
      </c>
      <c r="E11" s="7">
        <v>0</v>
      </c>
      <c r="F11" s="7">
        <v>0</v>
      </c>
      <c r="G11" s="7">
        <v>0</v>
      </c>
      <c r="H11" s="7">
        <v>2</v>
      </c>
      <c r="I11" s="4">
        <v>0</v>
      </c>
      <c r="J11" s="4"/>
      <c r="K11" s="4">
        <v>0</v>
      </c>
      <c r="L11" s="4"/>
      <c r="M11" s="4">
        <v>1</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6</v>
      </c>
      <c r="D14" s="4"/>
      <c r="E14" s="7">
        <v>5</v>
      </c>
      <c r="F14" s="63">
        <v>0.83</v>
      </c>
      <c r="G14" s="7">
        <v>0</v>
      </c>
      <c r="H14" s="7">
        <v>0</v>
      </c>
      <c r="I14" s="7">
        <v>0</v>
      </c>
      <c r="J14" s="7">
        <v>0</v>
      </c>
      <c r="K14" s="7">
        <v>2</v>
      </c>
      <c r="L14" s="43">
        <v>1</v>
      </c>
      <c r="M14" s="4"/>
      <c r="N14" s="68">
        <v>0.33</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138</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6.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1">
      <selection activeCell="D72" sqref="D72:F74"/>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1</v>
      </c>
      <c r="I11" s="4">
        <v>0</v>
      </c>
      <c r="J11" s="4"/>
      <c r="K11" s="4">
        <v>0</v>
      </c>
      <c r="L11" s="4"/>
      <c r="M11" s="4">
        <v>1</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7</v>
      </c>
      <c r="D14" s="4"/>
      <c r="E14" s="7">
        <v>7</v>
      </c>
      <c r="F14" s="63">
        <v>1</v>
      </c>
      <c r="G14" s="7">
        <v>1</v>
      </c>
      <c r="H14" s="7">
        <v>0</v>
      </c>
      <c r="I14" s="7">
        <v>0</v>
      </c>
      <c r="J14" s="7">
        <v>0</v>
      </c>
      <c r="K14" s="7">
        <v>0</v>
      </c>
      <c r="L14" s="43">
        <v>1</v>
      </c>
      <c r="M14" s="4"/>
      <c r="N14" s="44">
        <v>0.14300000000000002</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4">
        <v>0</v>
      </c>
      <c r="D27" s="14"/>
      <c r="E27" s="14"/>
      <c r="F27" s="14">
        <v>0</v>
      </c>
      <c r="G27" s="14"/>
      <c r="H27" s="14"/>
      <c r="I27" s="14">
        <v>0</v>
      </c>
      <c r="J27" s="14"/>
      <c r="K27" s="14"/>
      <c r="L27" s="14">
        <v>0</v>
      </c>
      <c r="M27" s="14"/>
      <c r="N27" s="14"/>
      <c r="O27" s="14">
        <v>0</v>
      </c>
      <c r="P27" s="14"/>
      <c r="Q27" s="14"/>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2</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4" t="s">
        <v>56</v>
      </c>
      <c r="D30" s="14"/>
      <c r="E30" s="14"/>
      <c r="F30" s="14"/>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123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7.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9">
      <selection activeCell="O21" sqref="O21"/>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6</v>
      </c>
      <c r="I11" s="4">
        <v>4</v>
      </c>
      <c r="J11" s="4"/>
      <c r="K11" s="43">
        <v>0.67</v>
      </c>
      <c r="L11" s="4"/>
      <c r="M11" s="4">
        <v>5</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110</v>
      </c>
      <c r="D14" s="4"/>
      <c r="E14" s="7">
        <v>96</v>
      </c>
      <c r="F14" s="63">
        <v>0.87</v>
      </c>
      <c r="G14" s="7">
        <v>217</v>
      </c>
      <c r="H14" s="7">
        <v>25</v>
      </c>
      <c r="I14" s="7">
        <v>0</v>
      </c>
      <c r="J14" s="7">
        <v>0</v>
      </c>
      <c r="K14" s="7">
        <v>1</v>
      </c>
      <c r="L14" s="43">
        <v>1</v>
      </c>
      <c r="M14" s="4"/>
      <c r="N14" s="68">
        <v>1</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1</v>
      </c>
      <c r="D29" s="14">
        <v>0</v>
      </c>
      <c r="E29" s="14">
        <v>155</v>
      </c>
      <c r="F29" s="14">
        <v>1</v>
      </c>
      <c r="G29" s="14">
        <v>0</v>
      </c>
      <c r="H29" s="14">
        <v>0</v>
      </c>
      <c r="I29" s="14">
        <v>0</v>
      </c>
      <c r="J29" s="14">
        <v>0</v>
      </c>
      <c r="K29" s="14">
        <v>0</v>
      </c>
      <c r="L29" s="14">
        <v>0</v>
      </c>
      <c r="M29" s="14">
        <v>0</v>
      </c>
      <c r="N29" s="14">
        <v>0</v>
      </c>
      <c r="O29" s="14">
        <v>0</v>
      </c>
      <c r="P29" s="14">
        <v>0</v>
      </c>
      <c r="Q29" s="14">
        <v>157</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1</v>
      </c>
      <c r="H32" s="14">
        <v>0</v>
      </c>
      <c r="I32" s="15">
        <v>0</v>
      </c>
      <c r="J32" s="17"/>
      <c r="K32" s="14">
        <v>0</v>
      </c>
      <c r="L32" s="14">
        <v>0</v>
      </c>
      <c r="M32" s="14">
        <v>0</v>
      </c>
      <c r="N32" s="15">
        <v>0</v>
      </c>
      <c r="O32" s="17"/>
      <c r="P32" s="15">
        <v>1</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139</v>
      </c>
      <c r="F56" s="35"/>
      <c r="G56" s="35"/>
      <c r="H56" s="35"/>
      <c r="I56" s="35"/>
      <c r="J56" s="35"/>
      <c r="K56" s="50">
        <v>3</v>
      </c>
      <c r="L56" s="50">
        <v>3</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140</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8.xml><?xml version="1.0" encoding="utf-8"?>
<worksheet xmlns="http://schemas.openxmlformats.org/spreadsheetml/2006/main" xmlns:r="http://schemas.openxmlformats.org/officeDocument/2006/relationships">
  <dimension ref="A6:Q75"/>
  <sheetViews>
    <sheetView view="pageBreakPreview" zoomScaleSheetLayoutView="100" workbookViewId="0" topLeftCell="A9">
      <selection activeCell="I47" sqref="I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29.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1">
      <selection activeCell="P29" sqref="P29"/>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3</v>
      </c>
      <c r="I11" s="4">
        <v>0</v>
      </c>
      <c r="J11" s="4"/>
      <c r="K11" s="4">
        <v>0</v>
      </c>
      <c r="L11" s="4"/>
      <c r="M11" s="4">
        <v>3</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v>9</v>
      </c>
      <c r="D14" s="4"/>
      <c r="E14" s="7">
        <v>7</v>
      </c>
      <c r="F14" s="63">
        <v>0.78</v>
      </c>
      <c r="G14" s="7">
        <v>0</v>
      </c>
      <c r="H14" s="7">
        <v>0</v>
      </c>
      <c r="I14" s="7">
        <v>0</v>
      </c>
      <c r="J14" s="7">
        <v>0</v>
      </c>
      <c r="K14" s="7">
        <v>0</v>
      </c>
      <c r="L14" s="4">
        <v>0</v>
      </c>
      <c r="M14" s="4"/>
      <c r="N14" s="45">
        <v>0</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3914</v>
      </c>
      <c r="D27" s="16"/>
      <c r="E27" s="17"/>
      <c r="F27" s="15">
        <v>3914</v>
      </c>
      <c r="G27" s="16"/>
      <c r="H27" s="17"/>
      <c r="I27" s="14">
        <v>3914</v>
      </c>
      <c r="J27" s="14"/>
      <c r="K27" s="14"/>
      <c r="L27" s="14">
        <v>7</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141</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6:Q75"/>
  <sheetViews>
    <sheetView view="pageBreakPreview" zoomScaleSheetLayoutView="100" workbookViewId="0" topLeftCell="A26">
      <selection activeCell="D71" sqref="D71:F71"/>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f>'金星镇'!C11+'高闸镇'!C11+'金银滩镇'!C11+'扁担沟镇（数据待核实）'!C11+'古城镇'!C11+'上桥镇'!C11+'胜利镇'!C11+'金积镇'!C11+'东塔寺乡'!C11+'板桥乡'!C11+'马莲渠（待核实数据）'!C11+'郭家桥乡'!C11</f>
        <v>3</v>
      </c>
      <c r="D11" s="7">
        <f>'金星镇'!D11+'高闸镇'!D11+'金银滩镇'!D11+'扁担沟镇（数据待核实）'!D11+'古城镇'!D11+'上桥镇'!D11+'胜利镇'!D11+'金积镇'!D11+'东塔寺乡'!D11+'板桥乡'!D11+'马莲渠（待核实数据）'!D11+'郭家桥乡'!D11</f>
        <v>1</v>
      </c>
      <c r="E11" s="7">
        <f>'金星镇'!E11+'高闸镇'!E11+'金银滩镇'!E11+'扁担沟镇（数据待核实）'!E11+'古城镇'!E11+'上桥镇'!E11+'胜利镇'!E11+'金积镇'!E11+'东塔寺乡'!E11+'板桥乡'!E11+'马莲渠（待核实数据）'!E11+'郭家桥乡'!E11</f>
        <v>0</v>
      </c>
      <c r="F11" s="7">
        <f>'金星镇'!F11+'高闸镇'!F11+'金银滩镇'!F11+'扁担沟镇（数据待核实）'!F11+'古城镇'!F11+'上桥镇'!F11+'胜利镇'!F11+'金积镇'!F11+'东塔寺乡'!F11+'板桥乡'!F11+'马莲渠（待核实数据）'!F11+'郭家桥乡'!F11</f>
        <v>1</v>
      </c>
      <c r="G11" s="67">
        <f>(F11+E11+D11)/E14</f>
        <v>0.045454545454545456</v>
      </c>
      <c r="H11" s="7">
        <f>'金星镇'!H11+'高闸镇'!H11+'金银滩镇'!H11+'扁担沟镇（数据待核实）'!H11+'古城镇'!H11+'上桥镇'!H11+'胜利镇'!H11+'金积镇'!H11+'东塔寺乡'!H11+'板桥乡'!H11+'马莲渠（待核实数据）'!H11+'郭家桥乡'!H11</f>
        <v>11</v>
      </c>
      <c r="I11" s="79">
        <f>'金星镇'!I11+'高闸镇'!I11+'金银滩镇'!I11+'扁担沟镇（数据待核实）'!I11+'古城镇'!I11+'上桥镇'!I11+'胜利镇'!I11+'金积镇'!I11+'东塔寺乡'!I11+'板桥乡'!I11+'马莲渠（待核实数据）'!I11+'郭家桥乡'!I11</f>
        <v>1</v>
      </c>
      <c r="J11" s="80"/>
      <c r="K11" s="82">
        <f>I11/H11</f>
        <v>0.09090909090909091</v>
      </c>
      <c r="L11" s="83"/>
      <c r="M11" s="79">
        <f>'金星镇'!M11+'高闸镇'!M11+'金银滩镇'!M11+'扁担沟镇（数据待核实）'!M11+'古城镇'!M11+'上桥镇'!M11+'胜利镇'!M11+'金积镇'!M11+'东塔寺乡'!M11+'板桥乡'!M11+'马莲渠（待核实数据）'!M11+'郭家桥乡'!M11</f>
        <v>7</v>
      </c>
      <c r="N11" s="81"/>
      <c r="O11" s="80"/>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79">
        <f>'金星镇'!C14+'高闸镇'!C14+'金银滩镇'!C14+'扁担沟镇（数据待核实）'!C14+'古城镇'!C14+'上桥镇'!C14+'胜利镇'!C14+'金积镇'!C14+'东塔寺乡'!C14+'板桥乡'!C14+'马莲渠（待核实数据）'!C14+'郭家桥乡'!C14</f>
        <v>57</v>
      </c>
      <c r="D14" s="80"/>
      <c r="E14" s="7">
        <f>'金星镇'!E14+'高闸镇'!E14+'金银滩镇'!E14+'扁担沟镇（数据待核实）'!E14+'古城镇'!E14+'上桥镇'!E14+'胜利镇'!E14+'金积镇'!E14+'东塔寺乡'!E14+'板桥乡'!E14+'马莲渠（待核实数据）'!E14+'郭家桥乡'!E14</f>
        <v>44</v>
      </c>
      <c r="F14" s="67">
        <f>E14/C14</f>
        <v>0.7719298245614035</v>
      </c>
      <c r="G14" s="7">
        <f>'金星镇'!G14+'高闸镇'!G14+'金银滩镇'!G14+'扁担沟镇（数据待核实）'!G14+'古城镇'!G14+'上桥镇'!G14+'胜利镇'!G14+'金积镇'!G14+'东塔寺乡'!G14+'板桥乡'!G14+'马莲渠（待核实数据）'!G14+'郭家桥乡'!G14</f>
        <v>13</v>
      </c>
      <c r="H14" s="7">
        <f>'金星镇'!H14+'高闸镇'!H14+'金银滩镇'!H14+'扁担沟镇（数据待核实）'!H14+'古城镇'!H14+'上桥镇'!H14+'胜利镇'!H14+'金积镇'!H14+'东塔寺乡'!H14+'板桥乡'!H14+'马莲渠（待核实数据）'!H14+'郭家桥乡'!H14</f>
        <v>2</v>
      </c>
      <c r="I14" s="7">
        <f>'金星镇'!I14+'高闸镇'!I14+'金银滩镇'!I14+'扁担沟镇（数据待核实）'!I14+'古城镇'!I14+'上桥镇'!I14+'胜利镇'!I14+'金积镇'!I14+'东塔寺乡'!I14+'板桥乡'!I14+'马莲渠（待核实数据）'!I14+'郭家桥乡'!I14</f>
        <v>4</v>
      </c>
      <c r="J14" s="7">
        <f>'金星镇'!J14+'高闸镇'!J14+'金银滩镇'!J14+'扁担沟镇（数据待核实）'!J14+'古城镇'!J14+'上桥镇'!J14+'胜利镇'!J14+'金积镇'!J14+'东塔寺乡'!J14+'板桥乡'!J14+'马莲渠（待核实数据）'!J14+'郭家桥乡'!J14</f>
        <v>1</v>
      </c>
      <c r="K14" s="7">
        <f>'金星镇'!K14+'高闸镇'!K14+'金银滩镇'!K14+'扁担沟镇（数据待核实）'!K14+'古城镇'!K14+'上桥镇'!K14+'胜利镇'!K14+'金积镇'!K14+'东塔寺乡'!K14+'板桥乡'!K14+'马莲渠（待核实数据）'!K14+'郭家桥乡'!K14</f>
        <v>0</v>
      </c>
      <c r="L14" s="79"/>
      <c r="M14" s="80"/>
      <c r="N14" s="82">
        <f>(G14+H14+I14+J14+K14)/E14</f>
        <v>0.45454545454545453</v>
      </c>
      <c r="O14" s="83"/>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79">
        <f>'金星镇'!C27+'高闸镇'!C27+'金银滩镇'!C27+'扁担沟镇（数据待核实）'!C27+'古城镇'!C27+'上桥镇'!C27+'胜利镇'!C27+'金积镇'!C27+'东塔寺乡'!C27+'板桥乡'!C27+'马莲渠（待核实数据）'!C27+'郭家桥乡'!C27</f>
        <v>0</v>
      </c>
      <c r="D27" s="81"/>
      <c r="E27" s="80"/>
      <c r="F27" s="79">
        <f>'金星镇'!F27+'高闸镇'!F27+'金银滩镇'!F27+'扁担沟镇（数据待核实）'!F27+'古城镇'!F27+'上桥镇'!F27+'胜利镇'!F27+'金积镇'!F27+'东塔寺乡'!F27+'板桥乡'!F27+'马莲渠（待核实数据）'!F27+'郭家桥乡'!F27</f>
        <v>0</v>
      </c>
      <c r="G27" s="81"/>
      <c r="H27" s="80"/>
      <c r="I27" s="79">
        <f>'金星镇'!I27+'高闸镇'!I27+'金银滩镇'!I27+'扁担沟镇（数据待核实）'!I27+'古城镇'!I27+'上桥镇'!I27+'胜利镇'!I27+'金积镇'!I27+'东塔寺乡'!I27+'板桥乡'!I27+'马莲渠（待核实数据）'!I27+'郭家桥乡'!I27</f>
        <v>0</v>
      </c>
      <c r="J27" s="81"/>
      <c r="K27" s="80"/>
      <c r="L27" s="79">
        <f>'金星镇'!L27+'高闸镇'!L27+'金银滩镇'!L27+'扁担沟镇（数据待核实）'!L27+'古城镇'!L27+'上桥镇'!L27+'胜利镇'!L27+'金积镇'!L27+'东塔寺乡'!L27+'板桥乡'!L27+'马莲渠（待核实数据）'!L27+'郭家桥乡'!L27</f>
        <v>0</v>
      </c>
      <c r="M27" s="81"/>
      <c r="N27" s="80"/>
      <c r="O27" s="79">
        <f>'金星镇'!O27+'高闸镇'!O27+'金银滩镇'!O27+'扁担沟镇（数据待核实）'!O27+'古城镇'!O27+'上桥镇'!O27+'胜利镇'!O27+'金积镇'!O27+'东塔寺乡'!O27+'板桥乡'!O27+'马莲渠（待核实数据）'!O27+'郭家桥乡'!O27</f>
        <v>0</v>
      </c>
      <c r="P27" s="81"/>
      <c r="Q27" s="80"/>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7">
        <f>'金星镇'!C29+'高闸镇'!C29+'金银滩镇'!C29+'扁担沟镇（数据待核实）'!C29+'古城镇'!C29+'上桥镇'!C29+'胜利镇'!C29+'金积镇'!C29+'东塔寺乡'!C29+'板桥乡'!C29+'马莲渠（待核实数据）'!C29+'郭家桥乡'!C29</f>
        <v>281</v>
      </c>
      <c r="D29" s="7">
        <f>'金星镇'!D29+'高闸镇'!D29+'金银滩镇'!D29+'扁担沟镇（数据待核实）'!D29+'古城镇'!D29+'上桥镇'!D29+'胜利镇'!D29+'金积镇'!D29+'东塔寺乡'!D29+'板桥乡'!D29+'马莲渠（待核实数据）'!D29+'郭家桥乡'!D29</f>
        <v>7</v>
      </c>
      <c r="E29" s="7">
        <f>'金星镇'!E29+'高闸镇'!E29+'金银滩镇'!E29+'扁担沟镇（数据待核实）'!E29+'古城镇'!E29+'上桥镇'!E29+'胜利镇'!E29+'金积镇'!E29+'东塔寺乡'!E29+'板桥乡'!E29+'马莲渠（待核实数据）'!E29+'郭家桥乡'!E29</f>
        <v>6</v>
      </c>
      <c r="F29" s="7">
        <f>'金星镇'!F29+'高闸镇'!F29+'金银滩镇'!F29+'扁担沟镇（数据待核实）'!F29+'古城镇'!F29+'上桥镇'!F29+'胜利镇'!F29+'金积镇'!F29+'东塔寺乡'!F29+'板桥乡'!F29+'马莲渠（待核实数据）'!F29+'郭家桥乡'!F29</f>
        <v>0</v>
      </c>
      <c r="G29" s="7">
        <f>'金星镇'!G29+'高闸镇'!G29+'金银滩镇'!G29+'扁担沟镇（数据待核实）'!G29+'古城镇'!G29+'上桥镇'!G29+'胜利镇'!G29+'金积镇'!G29+'东塔寺乡'!G29+'板桥乡'!G29+'马莲渠（待核实数据）'!G29+'郭家桥乡'!G29</f>
        <v>0</v>
      </c>
      <c r="H29" s="7">
        <f>'金星镇'!H29+'高闸镇'!H29+'金银滩镇'!H29+'扁担沟镇（数据待核实）'!H29+'古城镇'!H29+'上桥镇'!H29+'胜利镇'!H29+'金积镇'!H29+'东塔寺乡'!H29+'板桥乡'!H29+'马莲渠（待核实数据）'!H29+'郭家桥乡'!H29</f>
        <v>0</v>
      </c>
      <c r="I29" s="7">
        <f>'金星镇'!I29+'高闸镇'!I29+'金银滩镇'!I29+'扁担沟镇（数据待核实）'!I29+'古城镇'!I29+'上桥镇'!I29+'胜利镇'!I29+'金积镇'!I29+'东塔寺乡'!I29+'板桥乡'!I29+'马莲渠（待核实数据）'!I29+'郭家桥乡'!I29</f>
        <v>0</v>
      </c>
      <c r="J29" s="7">
        <f>'金星镇'!J29+'高闸镇'!J29+'金银滩镇'!J29+'扁担沟镇（数据待核实）'!J29+'古城镇'!J29+'上桥镇'!J29+'胜利镇'!J29+'金积镇'!J29+'东塔寺乡'!J29+'板桥乡'!J29+'马莲渠（待核实数据）'!J29+'郭家桥乡'!J29</f>
        <v>0</v>
      </c>
      <c r="K29" s="7">
        <f>'金星镇'!K29+'高闸镇'!K29+'金银滩镇'!K29+'扁担沟镇（数据待核实）'!K29+'古城镇'!K29+'上桥镇'!K29+'胜利镇'!K29+'金积镇'!K29+'东塔寺乡'!K29+'板桥乡'!K29+'马莲渠（待核实数据）'!K29+'郭家桥乡'!K29</f>
        <v>0</v>
      </c>
      <c r="L29" s="7">
        <f>'金星镇'!L29+'高闸镇'!L29+'金银滩镇'!L29+'扁担沟镇（数据待核实）'!L29+'古城镇'!L29+'上桥镇'!L29+'胜利镇'!L29+'金积镇'!L29+'东塔寺乡'!L29+'板桥乡'!L29+'马莲渠（待核实数据）'!L29+'郭家桥乡'!L29</f>
        <v>0</v>
      </c>
      <c r="M29" s="7">
        <f>'金星镇'!M29+'高闸镇'!M29+'金银滩镇'!M29+'扁担沟镇（数据待核实）'!M29+'古城镇'!M29+'上桥镇'!M29+'胜利镇'!M29+'金积镇'!M29+'东塔寺乡'!M29+'板桥乡'!M29+'马莲渠（待核实数据）'!M29+'郭家桥乡'!M29</f>
        <v>0</v>
      </c>
      <c r="N29" s="7">
        <f>'金星镇'!N29+'高闸镇'!N29+'金银滩镇'!N29+'扁担沟镇（数据待核实）'!N29+'古城镇'!N29+'上桥镇'!N29+'胜利镇'!N29+'金积镇'!N29+'东塔寺乡'!N29+'板桥乡'!N29+'马莲渠（待核实数据）'!N29+'郭家桥乡'!N29</f>
        <v>0</v>
      </c>
      <c r="O29" s="7">
        <f>'金星镇'!O29+'高闸镇'!O29+'金银滩镇'!O29+'扁担沟镇（数据待核实）'!O29+'古城镇'!O29+'上桥镇'!O29+'胜利镇'!O29+'金积镇'!O29+'东塔寺乡'!O29+'板桥乡'!O29+'马莲渠（待核实数据）'!O29+'郭家桥乡'!O29</f>
        <v>0</v>
      </c>
      <c r="P29" s="7">
        <f>'金星镇'!P29+'高闸镇'!P29+'金银滩镇'!P29+'扁担沟镇（数据待核实）'!P29+'古城镇'!P29+'上桥镇'!P29+'胜利镇'!P29+'金积镇'!P29+'东塔寺乡'!P29+'板桥乡'!P29+'马莲渠（待核实数据）'!P29+'郭家桥乡'!P29</f>
        <v>0</v>
      </c>
      <c r="Q29" s="84">
        <f>SUM(C29:P29)</f>
        <v>294</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7">
        <f>'金星镇'!C32+'高闸镇'!C32+'金银滩镇'!C32+'扁担沟镇（数据待核实）'!C32+'古城镇'!C32+'上桥镇'!C32+'胜利镇'!C32+'金积镇'!C32+'东塔寺乡'!C32+'板桥乡'!C32+'马莲渠（待核实数据）'!C32+'郭家桥乡'!C32</f>
        <v>0</v>
      </c>
      <c r="D32" s="7">
        <f>'金星镇'!D32+'高闸镇'!D32+'金银滩镇'!D32+'扁担沟镇（数据待核实）'!D32+'古城镇'!D32+'上桥镇'!D32+'胜利镇'!D32+'金积镇'!D32+'东塔寺乡'!D32+'板桥乡'!D32+'马莲渠（待核实数据）'!D32+'郭家桥乡'!D32</f>
        <v>0</v>
      </c>
      <c r="E32" s="7">
        <f>'金星镇'!E32+'高闸镇'!E32+'金银滩镇'!E32+'扁担沟镇（数据待核实）'!E32+'古城镇'!E32+'上桥镇'!E32+'胜利镇'!E32+'金积镇'!E32+'东塔寺乡'!E32+'板桥乡'!E32+'马莲渠（待核实数据）'!E32+'郭家桥乡'!E32</f>
        <v>0</v>
      </c>
      <c r="F32" s="7">
        <f>'金星镇'!F32+'高闸镇'!F32+'金银滩镇'!F32+'扁担沟镇（数据待核实）'!F32+'古城镇'!F32+'上桥镇'!F32+'胜利镇'!F32+'金积镇'!F32+'东塔寺乡'!F32+'板桥乡'!F32+'马莲渠（待核实数据）'!F32+'郭家桥乡'!F32</f>
        <v>0</v>
      </c>
      <c r="G32" s="7">
        <f>'金星镇'!G32+'高闸镇'!G32+'金银滩镇'!G32+'扁担沟镇（数据待核实）'!G32+'古城镇'!G32+'上桥镇'!G32+'胜利镇'!G32+'金积镇'!G32+'东塔寺乡'!G32+'板桥乡'!G32+'马莲渠（待核实数据）'!G32+'郭家桥乡'!G32</f>
        <v>0</v>
      </c>
      <c r="H32" s="7">
        <f>'金星镇'!H32+'高闸镇'!H32+'金银滩镇'!H32+'扁担沟镇（数据待核实）'!H32+'古城镇'!H32+'上桥镇'!H32+'胜利镇'!H32+'金积镇'!H32+'东塔寺乡'!H32+'板桥乡'!H32+'马莲渠（待核实数据）'!H32+'郭家桥乡'!H32</f>
        <v>0</v>
      </c>
      <c r="I32" s="79">
        <f>'金星镇'!I32+'高闸镇'!I32+'金银滩镇'!I32+'扁担沟镇（数据待核实）'!I32+'古城镇'!I32+'上桥镇'!I32+'胜利镇'!I32+'金积镇'!I32+'东塔寺乡'!I32+'板桥乡'!I32+'马莲渠（待核实数据）'!I32+'郭家桥乡'!I32</f>
        <v>0</v>
      </c>
      <c r="J32" s="80"/>
      <c r="K32" s="7">
        <f>'金星镇'!K32+'高闸镇'!K32+'金银滩镇'!K32+'扁担沟镇（数据待核实）'!K32+'古城镇'!K32+'上桥镇'!K32+'胜利镇'!K32+'金积镇'!K32+'东塔寺乡'!K32+'板桥乡'!K32+'马莲渠（待核实数据）'!K32+'郭家桥乡'!K32</f>
        <v>0</v>
      </c>
      <c r="L32" s="7">
        <f>'金星镇'!L32+'高闸镇'!L32+'金银滩镇'!L32+'扁担沟镇（数据待核实）'!L32+'古城镇'!L32+'上桥镇'!L32+'胜利镇'!L32+'金积镇'!L32+'东塔寺乡'!L32+'板桥乡'!L32+'马莲渠（待核实数据）'!L32+'郭家桥乡'!L32</f>
        <v>0</v>
      </c>
      <c r="M32" s="7">
        <f>'金星镇'!M32+'高闸镇'!M32+'金银滩镇'!M32+'扁担沟镇（数据待核实）'!M32+'古城镇'!M32+'上桥镇'!M32+'胜利镇'!M32+'金积镇'!M32+'东塔寺乡'!M32+'板桥乡'!M32+'马莲渠（待核实数据）'!M32+'郭家桥乡'!M32</f>
        <v>0</v>
      </c>
      <c r="N32" s="7">
        <f>'金星镇'!N32+'高闸镇'!N32+'金银滩镇'!N32+'扁担沟镇（数据待核实）'!N32+'古城镇'!N32+'上桥镇'!N32+'胜利镇'!N32+'金积镇'!N32+'东塔寺乡'!N32+'板桥乡'!N32+'马莲渠（待核实数据）'!N32+'郭家桥乡'!N32</f>
        <v>0</v>
      </c>
      <c r="O32" s="7"/>
      <c r="P32" s="79">
        <f>SUM(C32:O32)</f>
        <v>0</v>
      </c>
      <c r="Q32" s="80"/>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79">
        <f>'金星镇'!C34+'高闸镇'!C34+'金银滩镇'!C34+'扁担沟镇（数据待核实）'!C34+'古城镇'!C34+'上桥镇'!C34+'胜利镇'!C34+'金积镇'!C34+'东塔寺乡'!C34+'板桥乡'!C34+'马莲渠（待核实数据）'!C34+'郭家桥乡'!C34</f>
        <v>0</v>
      </c>
      <c r="D34" s="80"/>
      <c r="E34" s="79">
        <f>'金星镇'!E34+'高闸镇'!E34+'金银滩镇'!E34+'扁担沟镇（数据待核实）'!E34+'古城镇'!E34+'上桥镇'!E34+'胜利镇'!E34+'金积镇'!E34+'东塔寺乡'!E34+'板桥乡'!E34+'马莲渠（待核实数据）'!E34+'郭家桥乡'!E34</f>
        <v>0</v>
      </c>
      <c r="F34" s="80"/>
      <c r="G34" s="79">
        <f>'金星镇'!G34+'高闸镇'!G34+'金银滩镇'!G34+'扁担沟镇（数据待核实）'!G34+'古城镇'!G34+'上桥镇'!G34+'胜利镇'!G34+'金积镇'!G34+'东塔寺乡'!G34+'板桥乡'!G34+'马莲渠（待核实数据）'!G34+'郭家桥乡'!G34</f>
        <v>0</v>
      </c>
      <c r="H34" s="80"/>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79">
        <f>'金星镇'!C36+'高闸镇'!C36+'金银滩镇'!C36+'扁担沟镇（数据待核实）'!C36+'古城镇'!C36+'上桥镇'!C36+'胜利镇'!C36+'金积镇'!C36+'东塔寺乡'!C36+'板桥乡'!C36+'马莲渠（待核实数据）'!C36+'郭家桥乡'!C36</f>
        <v>0</v>
      </c>
      <c r="D36" s="81"/>
      <c r="E36" s="80"/>
      <c r="F36" s="79">
        <f>'金星镇'!F36+'高闸镇'!F36+'金银滩镇'!F36+'扁担沟镇（数据待核实）'!F36+'古城镇'!F36+'上桥镇'!F36+'胜利镇'!F36+'金积镇'!F36+'东塔寺乡'!F36+'板桥乡'!F36+'马莲渠（待核实数据）'!F36+'郭家桥乡'!F36</f>
        <v>0</v>
      </c>
      <c r="G36" s="81"/>
      <c r="H36" s="80"/>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79">
        <f>'金星镇'!C38+'高闸镇'!C38+'金银滩镇'!C38+'扁担沟镇（数据待核实）'!C38+'古城镇'!C38+'上桥镇'!C38+'胜利镇'!C38+'金积镇'!C38+'东塔寺乡'!C38+'板桥乡'!C38+'马莲渠（待核实数据）'!C38+'郭家桥乡'!C38</f>
        <v>11066</v>
      </c>
      <c r="D38" s="81"/>
      <c r="E38" s="80"/>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79">
        <f>'金星镇'!C40+'高闸镇'!C40+'金银滩镇'!C40+'扁担沟镇（数据待核实）'!C40+'古城镇'!C40+'上桥镇'!C40+'胜利镇'!C40+'金积镇'!C40+'东塔寺乡'!C40+'板桥乡'!C40+'马莲渠（待核实数据）'!C40+'郭家桥乡'!C40</f>
        <v>815</v>
      </c>
      <c r="D40" s="81"/>
      <c r="E40" s="80"/>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79">
        <f>'金星镇'!C42+'高闸镇'!C42+'金银滩镇'!C42+'扁担沟镇（数据待核实）'!C42+'古城镇'!C42+'上桥镇'!C42+'胜利镇'!C42+'金积镇'!C42+'东塔寺乡'!C42+'板桥乡'!C42+'马莲渠（待核实数据）'!C42+'郭家桥乡'!C42</f>
        <v>11</v>
      </c>
      <c r="D42" s="81"/>
      <c r="E42" s="80"/>
      <c r="F42" s="79">
        <f>'金星镇'!F42+'高闸镇'!F42+'金银滩镇'!F42+'扁担沟镇（数据待核实）'!F42+'古城镇'!F42+'上桥镇'!F42+'胜利镇'!F42+'金积镇'!F42+'东塔寺乡'!F42+'板桥乡'!F42+'马莲渠（待核实数据）'!F42+'郭家桥乡'!F42</f>
        <v>74.31</v>
      </c>
      <c r="G42" s="81"/>
      <c r="H42" s="80"/>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7">
        <f>'金星镇'!K55+'高闸镇'!K55+'金银滩镇'!K55+'扁担沟镇（数据待核实）'!K55+'古城镇'!K55+'上桥镇'!K55+'胜利镇'!K55+'金积镇'!K55+'东塔寺乡'!K55+'板桥乡'!K55+'马莲渠（待核实数据）'!K55+'郭家桥乡'!K55</f>
        <v>236</v>
      </c>
      <c r="L55" s="7">
        <f>'金星镇'!L55+'高闸镇'!L55+'金银滩镇'!L55+'扁担沟镇（数据待核实）'!L55+'古城镇'!L55+'上桥镇'!L55+'胜利镇'!L55+'金积镇'!L55+'东塔寺乡'!L55+'板桥乡'!L55+'马莲渠（待核实数据）'!L55+'郭家桥乡'!L55</f>
        <v>236</v>
      </c>
      <c r="M55" s="50"/>
      <c r="N55" s="50"/>
      <c r="O55" s="50"/>
      <c r="P55" s="50"/>
      <c r="Q55" s="50"/>
    </row>
    <row r="56" spans="1:17" ht="94.5" customHeight="1">
      <c r="A56" s="34">
        <v>2</v>
      </c>
      <c r="B56" s="28" t="s">
        <v>90</v>
      </c>
      <c r="C56" s="28"/>
      <c r="D56" s="28"/>
      <c r="E56" s="35"/>
      <c r="F56" s="35"/>
      <c r="G56" s="35"/>
      <c r="H56" s="35"/>
      <c r="I56" s="35"/>
      <c r="J56" s="35"/>
      <c r="K56" s="7">
        <f>'金星镇'!K56+'高闸镇'!K56+'金银滩镇'!K56+'扁担沟镇（数据待核实）'!K56+'古城镇'!K56+'上桥镇'!K56+'胜利镇'!K56+'金积镇'!K56+'东塔寺乡'!K56+'板桥乡'!K56+'马莲渠（待核实数据）'!K56+'郭家桥乡'!K56</f>
        <v>53</v>
      </c>
      <c r="L56" s="7">
        <f>'金星镇'!L56+'高闸镇'!L56+'金银滩镇'!L56+'扁担沟镇（数据待核实）'!L56+'古城镇'!L56+'上桥镇'!L56+'胜利镇'!L56+'金积镇'!L56+'东塔寺乡'!L56+'板桥乡'!L56+'马莲渠（待核实数据）'!L56+'郭家桥乡'!L56</f>
        <v>53</v>
      </c>
      <c r="M56" s="50"/>
      <c r="N56" s="50"/>
      <c r="O56" s="50"/>
      <c r="P56" s="50"/>
      <c r="Q56" s="50"/>
    </row>
    <row r="57" spans="1:17" ht="94.5" customHeight="1">
      <c r="A57" s="34">
        <v>3</v>
      </c>
      <c r="B57" s="28" t="s">
        <v>91</v>
      </c>
      <c r="C57" s="28"/>
      <c r="D57" s="28"/>
      <c r="E57" s="35"/>
      <c r="F57" s="35"/>
      <c r="G57" s="35"/>
      <c r="H57" s="35"/>
      <c r="I57" s="35"/>
      <c r="J57" s="35"/>
      <c r="K57" s="7">
        <f>'金星镇'!K57+'高闸镇'!K57+'金银滩镇'!K57+'扁担沟镇（数据待核实）'!K57+'古城镇'!K57+'上桥镇'!K57+'胜利镇'!K57+'金积镇'!K57+'东塔寺乡'!K57+'板桥乡'!K57+'马莲渠（待核实数据）'!K57+'郭家桥乡'!K57</f>
        <v>8</v>
      </c>
      <c r="L57" s="7">
        <f>'金星镇'!L57+'高闸镇'!L57+'金银滩镇'!L57+'扁担沟镇（数据待核实）'!L57+'古城镇'!L57+'上桥镇'!L57+'胜利镇'!L57+'金积镇'!L57+'东塔寺乡'!L57+'板桥乡'!L57+'马莲渠（待核实数据）'!L57+'郭家桥乡'!L57</f>
        <v>8</v>
      </c>
      <c r="M57" s="50"/>
      <c r="N57" s="50"/>
      <c r="O57" s="50"/>
      <c r="P57" s="50"/>
      <c r="Q57" s="50"/>
    </row>
    <row r="58" spans="1:17" ht="94.5" customHeight="1">
      <c r="A58" s="34">
        <v>4</v>
      </c>
      <c r="B58" s="28" t="s">
        <v>92</v>
      </c>
      <c r="C58" s="28"/>
      <c r="D58" s="28"/>
      <c r="E58" s="35"/>
      <c r="F58" s="35"/>
      <c r="G58" s="35"/>
      <c r="H58" s="35"/>
      <c r="I58" s="35"/>
      <c r="J58" s="35"/>
      <c r="K58" s="7">
        <f>'金星镇'!K58+'高闸镇'!K58+'金银滩镇'!K58+'扁担沟镇（数据待核实）'!K58+'古城镇'!K58+'上桥镇'!K58+'胜利镇'!K58+'金积镇'!K58+'东塔寺乡'!K58+'板桥乡'!K58+'马莲渠（待核实数据）'!K58+'郭家桥乡'!K58</f>
        <v>0</v>
      </c>
      <c r="L58" s="7">
        <f>'金星镇'!L58+'高闸镇'!L58+'金银滩镇'!L58+'扁担沟镇（数据待核实）'!L58+'古城镇'!L58+'上桥镇'!L58+'胜利镇'!L58+'金积镇'!L58+'东塔寺乡'!L58+'板桥乡'!L58+'马莲渠（待核实数据）'!L58+'郭家桥乡'!L58</f>
        <v>0</v>
      </c>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2">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P30:Q31"/>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0.xml><?xml version="1.0" encoding="utf-8"?>
<worksheet xmlns="http://schemas.openxmlformats.org/spreadsheetml/2006/main" xmlns:r="http://schemas.openxmlformats.org/officeDocument/2006/relationships">
  <dimension ref="A6:Q75"/>
  <sheetViews>
    <sheetView view="pageBreakPreview" zoomScaleSheetLayoutView="100" workbookViewId="0" topLeftCell="A3">
      <selection activeCell="I47" sqref="I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1.xml><?xml version="1.0" encoding="utf-8"?>
<worksheet xmlns="http://schemas.openxmlformats.org/spreadsheetml/2006/main" xmlns:r="http://schemas.openxmlformats.org/officeDocument/2006/relationships">
  <dimension ref="A6:Q75"/>
  <sheetViews>
    <sheetView view="pageBreakPreview" zoomScaleSheetLayoutView="100" workbookViewId="0" topLeftCell="A7">
      <selection activeCell="A1" sqref="A1:Q75"/>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2.xml><?xml version="1.0" encoding="utf-8"?>
<worksheet xmlns="http://schemas.openxmlformats.org/spreadsheetml/2006/main" xmlns:r="http://schemas.openxmlformats.org/officeDocument/2006/relationships">
  <dimension ref="A6:Q75"/>
  <sheetViews>
    <sheetView view="pageBreakPreview" zoomScaleSheetLayoutView="100" workbookViewId="0" topLeftCell="A51">
      <selection activeCell="C11" sqref="C11"/>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3.xml><?xml version="1.0" encoding="utf-8"?>
<worksheet xmlns="http://schemas.openxmlformats.org/spreadsheetml/2006/main" xmlns:r="http://schemas.openxmlformats.org/officeDocument/2006/relationships">
  <dimension ref="A6:Q75"/>
  <sheetViews>
    <sheetView view="pageBreakPreview" zoomScaleSheetLayoutView="100" workbookViewId="0" topLeftCell="A1">
      <selection activeCell="A43" sqref="A43:Q43"/>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4.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3">
      <selection activeCell="L13" sqref="L13:M13"/>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3</v>
      </c>
      <c r="I11" s="4">
        <v>0</v>
      </c>
      <c r="J11" s="4"/>
      <c r="K11" s="4">
        <v>0</v>
      </c>
      <c r="L11" s="4"/>
      <c r="M11" s="4">
        <v>1</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5</v>
      </c>
      <c r="D14" s="4"/>
      <c r="E14" s="7">
        <v>5</v>
      </c>
      <c r="F14" s="7">
        <v>0</v>
      </c>
      <c r="G14" s="7">
        <v>0</v>
      </c>
      <c r="H14" s="7">
        <v>0</v>
      </c>
      <c r="I14" s="7">
        <v>0</v>
      </c>
      <c r="J14" s="7">
        <v>0</v>
      </c>
      <c r="K14" s="7">
        <v>0</v>
      </c>
      <c r="L14" s="4">
        <v>0</v>
      </c>
      <c r="M14" s="4"/>
      <c r="N14" s="45">
        <v>0</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4">
        <v>0</v>
      </c>
      <c r="D27" s="14"/>
      <c r="E27" s="14"/>
      <c r="F27" s="14">
        <v>0</v>
      </c>
      <c r="G27" s="14"/>
      <c r="H27" s="14"/>
      <c r="I27" s="14">
        <v>0</v>
      </c>
      <c r="J27" s="14"/>
      <c r="K27" s="14"/>
      <c r="L27" s="14">
        <v>0</v>
      </c>
      <c r="M27" s="14"/>
      <c r="N27" s="14"/>
      <c r="O27" s="14">
        <v>0</v>
      </c>
      <c r="P27" s="14"/>
      <c r="Q27" s="14"/>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4" t="s">
        <v>56</v>
      </c>
      <c r="D30" s="14"/>
      <c r="E30" s="14"/>
      <c r="F30" s="14"/>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27</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15</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11</v>
      </c>
      <c r="D42" s="16"/>
      <c r="E42" s="17"/>
      <c r="F42" s="15">
        <v>74.31</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129</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5.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49">
      <selection activeCell="T56" sqref="T56"/>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1</v>
      </c>
      <c r="D11" s="7">
        <v>1</v>
      </c>
      <c r="E11" s="7">
        <v>0</v>
      </c>
      <c r="F11" s="7">
        <v>1</v>
      </c>
      <c r="G11" s="7">
        <v>0</v>
      </c>
      <c r="H11" s="7">
        <v>1</v>
      </c>
      <c r="I11" s="4">
        <v>1</v>
      </c>
      <c r="J11" s="4"/>
      <c r="K11" s="43">
        <v>1</v>
      </c>
      <c r="L11" s="4"/>
      <c r="M11" s="4">
        <v>0</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9</v>
      </c>
      <c r="D14" s="4"/>
      <c r="E14" s="7">
        <v>5</v>
      </c>
      <c r="F14" s="8">
        <v>0.555</v>
      </c>
      <c r="G14" s="7">
        <v>0</v>
      </c>
      <c r="H14" s="7">
        <v>0</v>
      </c>
      <c r="I14" s="7">
        <v>0</v>
      </c>
      <c r="J14" s="7">
        <v>0</v>
      </c>
      <c r="K14" s="7">
        <v>0</v>
      </c>
      <c r="L14" s="4">
        <v>0</v>
      </c>
      <c r="M14" s="4"/>
      <c r="N14" s="45">
        <v>0</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1</v>
      </c>
      <c r="D29" s="14">
        <v>7</v>
      </c>
      <c r="E29" s="14">
        <v>1</v>
      </c>
      <c r="F29" s="14">
        <v>0</v>
      </c>
      <c r="G29" s="14">
        <v>0</v>
      </c>
      <c r="H29" s="14">
        <v>0</v>
      </c>
      <c r="I29" s="14">
        <v>0</v>
      </c>
      <c r="J29" s="14">
        <v>0</v>
      </c>
      <c r="K29" s="14">
        <v>0</v>
      </c>
      <c r="L29" s="14">
        <v>0</v>
      </c>
      <c r="M29" s="14">
        <v>0</v>
      </c>
      <c r="N29" s="14">
        <v>0</v>
      </c>
      <c r="O29" s="14">
        <v>0</v>
      </c>
      <c r="P29" s="14">
        <v>0</v>
      </c>
      <c r="Q29" s="14">
        <v>9</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4"/>
      <c r="J32" s="14"/>
      <c r="K32" s="14">
        <v>0</v>
      </c>
      <c r="L32" s="14">
        <v>0</v>
      </c>
      <c r="M32" s="14">
        <v>0</v>
      </c>
      <c r="N32" s="14">
        <v>0</v>
      </c>
      <c r="O32" s="14"/>
      <c r="P32" s="14">
        <v>0</v>
      </c>
      <c r="Q32" s="14"/>
    </row>
    <row r="33" spans="1:17" ht="30" customHeight="1">
      <c r="A33" s="14">
        <v>4</v>
      </c>
      <c r="B33" s="14" t="s">
        <v>69</v>
      </c>
      <c r="C33" s="15" t="s">
        <v>70</v>
      </c>
      <c r="D33" s="17"/>
      <c r="E33" s="15" t="s">
        <v>71</v>
      </c>
      <c r="F33" s="17"/>
      <c r="G33" s="15" t="s">
        <v>72</v>
      </c>
      <c r="H33" s="17"/>
      <c r="I33" s="18">
        <v>0</v>
      </c>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142</v>
      </c>
      <c r="F55" s="35"/>
      <c r="G55" s="35"/>
      <c r="H55" s="35"/>
      <c r="I55" s="35"/>
      <c r="J55" s="35"/>
      <c r="K55" s="50">
        <v>6</v>
      </c>
      <c r="L55" s="50">
        <v>6</v>
      </c>
      <c r="M55" s="50"/>
      <c r="N55" s="50"/>
      <c r="O55" s="50"/>
      <c r="P55" s="50"/>
      <c r="Q55" s="50"/>
    </row>
    <row r="56" spans="1:17" ht="94.5" customHeight="1">
      <c r="A56" s="34">
        <v>2</v>
      </c>
      <c r="B56" s="28" t="s">
        <v>90</v>
      </c>
      <c r="C56" s="28"/>
      <c r="D56" s="28"/>
      <c r="E56" s="35" t="s">
        <v>143</v>
      </c>
      <c r="F56" s="35"/>
      <c r="G56" s="35"/>
      <c r="H56" s="35"/>
      <c r="I56" s="35"/>
      <c r="J56" s="35"/>
      <c r="K56" s="50">
        <v>8</v>
      </c>
      <c r="L56" s="50">
        <v>8</v>
      </c>
      <c r="M56" s="50"/>
      <c r="N56" s="50"/>
      <c r="O56" s="50"/>
      <c r="P56" s="50"/>
      <c r="Q56" s="50"/>
    </row>
    <row r="57" spans="1:17" ht="94.5" customHeight="1">
      <c r="A57" s="34">
        <v>3</v>
      </c>
      <c r="B57" s="28" t="s">
        <v>91</v>
      </c>
      <c r="C57" s="28"/>
      <c r="D57" s="28"/>
      <c r="E57" s="35" t="s">
        <v>144</v>
      </c>
      <c r="F57" s="35"/>
      <c r="G57" s="35"/>
      <c r="H57" s="35"/>
      <c r="I57" s="35"/>
      <c r="J57" s="35"/>
      <c r="K57" s="50">
        <v>3</v>
      </c>
      <c r="L57" s="50">
        <v>3</v>
      </c>
      <c r="M57" s="50"/>
      <c r="N57" s="50"/>
      <c r="O57" s="50"/>
      <c r="P57" s="50"/>
      <c r="Q57" s="50"/>
    </row>
    <row r="58" spans="1:17" ht="94.5" customHeight="1">
      <c r="A58" s="34">
        <v>4</v>
      </c>
      <c r="B58" s="28" t="s">
        <v>92</v>
      </c>
      <c r="C58" s="28"/>
      <c r="D58" s="28"/>
      <c r="E58" s="35" t="s">
        <v>108</v>
      </c>
      <c r="F58" s="35"/>
      <c r="G58" s="35"/>
      <c r="H58" s="35"/>
      <c r="I58" s="35"/>
      <c r="J58" s="35"/>
      <c r="K58" s="50"/>
      <c r="L58" s="50"/>
      <c r="M58" s="50"/>
      <c r="N58" s="50"/>
      <c r="O58" s="50"/>
      <c r="P58" s="50"/>
      <c r="Q58" s="50"/>
    </row>
    <row r="59" spans="1:17" ht="39.75" customHeight="1">
      <c r="A59" s="28" t="s">
        <v>145</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6.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21">
      <selection activeCell="S37" sqref="S3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1</v>
      </c>
      <c r="I11" s="4">
        <v>0</v>
      </c>
      <c r="J11" s="4"/>
      <c r="K11" s="4">
        <v>0</v>
      </c>
      <c r="L11" s="4"/>
      <c r="M11" s="4">
        <v>1</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v>4</v>
      </c>
      <c r="D14" s="4"/>
      <c r="E14" s="7">
        <v>4</v>
      </c>
      <c r="F14" s="63">
        <v>1</v>
      </c>
      <c r="G14" s="7">
        <v>0</v>
      </c>
      <c r="H14" s="7">
        <v>0</v>
      </c>
      <c r="I14" s="7">
        <v>0</v>
      </c>
      <c r="J14" s="7">
        <v>0</v>
      </c>
      <c r="K14" s="7">
        <v>0</v>
      </c>
      <c r="L14" s="4">
        <v>0</v>
      </c>
      <c r="M14" s="4"/>
      <c r="N14" s="45">
        <v>0</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c r="H29" s="14">
        <v>0</v>
      </c>
      <c r="I29" s="14"/>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129</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7.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36">
      <selection activeCell="A52" sqref="A52:Q52"/>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1</v>
      </c>
      <c r="I11" s="4">
        <v>0</v>
      </c>
      <c r="J11" s="4"/>
      <c r="K11" s="4">
        <v>0</v>
      </c>
      <c r="L11" s="4"/>
      <c r="M11" s="4">
        <v>1</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7</v>
      </c>
      <c r="D14" s="4"/>
      <c r="E14" s="7">
        <v>7</v>
      </c>
      <c r="F14" s="63">
        <v>1</v>
      </c>
      <c r="G14" s="7">
        <v>3</v>
      </c>
      <c r="H14" s="7">
        <v>0</v>
      </c>
      <c r="I14" s="7">
        <v>0</v>
      </c>
      <c r="J14" s="7">
        <v>0</v>
      </c>
      <c r="K14" s="7">
        <v>0</v>
      </c>
      <c r="L14" s="43">
        <v>1</v>
      </c>
      <c r="M14" s="4"/>
      <c r="N14" s="45">
        <v>0</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69" t="s">
        <v>54</v>
      </c>
      <c r="Q30" s="71"/>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70"/>
      <c r="Q31" s="72"/>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146</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8.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5">
      <selection activeCell="M73" sqref="M73:Q73"/>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1</v>
      </c>
      <c r="I11" s="4">
        <v>0</v>
      </c>
      <c r="J11" s="4"/>
      <c r="K11" s="4">
        <v>0</v>
      </c>
      <c r="L11" s="4"/>
      <c r="M11" s="4">
        <v>1</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v>4</v>
      </c>
      <c r="D14" s="4"/>
      <c r="E14" s="7">
        <v>4</v>
      </c>
      <c r="F14" s="63">
        <v>1</v>
      </c>
      <c r="G14" s="7">
        <v>1</v>
      </c>
      <c r="H14" s="7">
        <v>0</v>
      </c>
      <c r="I14" s="7">
        <v>1</v>
      </c>
      <c r="J14" s="7">
        <v>1</v>
      </c>
      <c r="K14" s="7">
        <v>0</v>
      </c>
      <c r="L14" s="43">
        <v>1</v>
      </c>
      <c r="M14" s="4"/>
      <c r="N14" s="68">
        <v>0.75</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69" t="s">
        <v>54</v>
      </c>
      <c r="Q30" s="71"/>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70"/>
      <c r="Q31" s="72"/>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123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39.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11">
      <selection activeCell="P13" sqref="P13"/>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0</v>
      </c>
      <c r="D11" s="7">
        <v>0</v>
      </c>
      <c r="E11" s="7">
        <v>0</v>
      </c>
      <c r="F11" s="7">
        <v>0</v>
      </c>
      <c r="G11" s="7">
        <v>0</v>
      </c>
      <c r="H11" s="7">
        <v>2</v>
      </c>
      <c r="I11" s="4">
        <v>0</v>
      </c>
      <c r="J11" s="4"/>
      <c r="K11" s="4">
        <v>0</v>
      </c>
      <c r="L11" s="4"/>
      <c r="M11" s="4">
        <v>2</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14</v>
      </c>
      <c r="D14" s="4"/>
      <c r="E14" s="7">
        <v>10</v>
      </c>
      <c r="F14" s="67">
        <f>5/7</f>
        <v>0.7142857142857143</v>
      </c>
      <c r="G14" s="7">
        <v>0</v>
      </c>
      <c r="H14" s="7">
        <v>0</v>
      </c>
      <c r="I14" s="7">
        <v>0</v>
      </c>
      <c r="J14" s="7">
        <v>0</v>
      </c>
      <c r="K14" s="7">
        <v>0</v>
      </c>
      <c r="L14" s="4">
        <v>0</v>
      </c>
      <c r="M14" s="4"/>
      <c r="N14" s="45">
        <v>0</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123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6:Q75"/>
  <sheetViews>
    <sheetView view="pageBreakPreview" zoomScaleSheetLayoutView="100" workbookViewId="0" topLeftCell="A15">
      <selection activeCell="P9" sqref="P9"/>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F37:H40"/>
    <mergeCell ref="I33:Q42"/>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40.xml><?xml version="1.0" encoding="utf-8"?>
<worksheet xmlns="http://schemas.openxmlformats.org/spreadsheetml/2006/main" xmlns:r="http://schemas.openxmlformats.org/officeDocument/2006/relationships">
  <dimension ref="A6:Q75"/>
  <sheetViews>
    <sheetView view="pageBreakPreview" zoomScaleSheetLayoutView="100" workbookViewId="0" topLeftCell="A3">
      <selection activeCell="K47" sqref="K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41.xml><?xml version="1.0" encoding="utf-8"?>
<worksheet xmlns="http://schemas.openxmlformats.org/spreadsheetml/2006/main" xmlns:r="http://schemas.openxmlformats.org/officeDocument/2006/relationships">
  <dimension ref="A6:Q75"/>
  <sheetViews>
    <sheetView view="pageBreakPreview" zoomScaleSheetLayoutView="100" workbookViewId="0" topLeftCell="A1">
      <selection activeCell="I47" sqref="I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42.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60">
      <selection activeCell="M72" sqref="M72:Q72"/>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1</v>
      </c>
      <c r="D11" s="7">
        <v>0</v>
      </c>
      <c r="E11" s="7">
        <v>0</v>
      </c>
      <c r="F11" s="7">
        <v>0</v>
      </c>
      <c r="G11" s="7">
        <v>0</v>
      </c>
      <c r="H11" s="7">
        <v>2</v>
      </c>
      <c r="I11" s="4">
        <v>0</v>
      </c>
      <c r="J11" s="4"/>
      <c r="K11" s="4">
        <v>0</v>
      </c>
      <c r="L11" s="4"/>
      <c r="M11" s="4">
        <v>1</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v>7</v>
      </c>
      <c r="D14" s="4"/>
      <c r="E14" s="7">
        <v>7</v>
      </c>
      <c r="F14" s="63">
        <v>1</v>
      </c>
      <c r="G14" s="7">
        <v>6</v>
      </c>
      <c r="H14" s="7">
        <v>1</v>
      </c>
      <c r="I14" s="7">
        <v>0</v>
      </c>
      <c r="J14" s="7">
        <v>0</v>
      </c>
      <c r="K14" s="7">
        <v>0</v>
      </c>
      <c r="L14" s="43">
        <v>1</v>
      </c>
      <c r="M14" s="4"/>
      <c r="N14" s="45">
        <v>0</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280</v>
      </c>
      <c r="D29" s="14">
        <v>0</v>
      </c>
      <c r="E29" s="14">
        <v>5</v>
      </c>
      <c r="F29" s="14">
        <v>0</v>
      </c>
      <c r="G29" s="14">
        <v>0</v>
      </c>
      <c r="H29" s="14">
        <v>0</v>
      </c>
      <c r="I29" s="14">
        <v>0</v>
      </c>
      <c r="J29" s="14">
        <v>0</v>
      </c>
      <c r="K29" s="14">
        <v>0</v>
      </c>
      <c r="L29" s="14">
        <v>0</v>
      </c>
      <c r="M29" s="14">
        <v>0</v>
      </c>
      <c r="N29" s="14">
        <v>0</v>
      </c>
      <c r="O29" s="14">
        <v>0</v>
      </c>
      <c r="P29" s="14">
        <v>0</v>
      </c>
      <c r="Q29" s="14">
        <v>285</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11039</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800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147</v>
      </c>
      <c r="F55" s="35"/>
      <c r="G55" s="35"/>
      <c r="H55" s="35"/>
      <c r="I55" s="35"/>
      <c r="J55" s="35"/>
      <c r="K55" s="50">
        <v>230</v>
      </c>
      <c r="L55" s="50">
        <v>230</v>
      </c>
      <c r="M55" s="50"/>
      <c r="N55" s="50"/>
      <c r="O55" s="50"/>
      <c r="P55" s="50"/>
      <c r="Q55" s="50"/>
    </row>
    <row r="56" spans="1:17" ht="94.5" customHeight="1">
      <c r="A56" s="34">
        <v>2</v>
      </c>
      <c r="B56" s="28" t="s">
        <v>90</v>
      </c>
      <c r="C56" s="28"/>
      <c r="D56" s="28"/>
      <c r="E56" s="35" t="s">
        <v>148</v>
      </c>
      <c r="F56" s="35"/>
      <c r="G56" s="35"/>
      <c r="H56" s="35"/>
      <c r="I56" s="35"/>
      <c r="J56" s="35"/>
      <c r="K56" s="50">
        <v>45</v>
      </c>
      <c r="L56" s="50">
        <v>45</v>
      </c>
      <c r="M56" s="50"/>
      <c r="N56" s="50"/>
      <c r="O56" s="50"/>
      <c r="P56" s="50"/>
      <c r="Q56" s="50"/>
    </row>
    <row r="57" spans="1:17" ht="94.5" customHeight="1">
      <c r="A57" s="34">
        <v>3</v>
      </c>
      <c r="B57" s="28" t="s">
        <v>91</v>
      </c>
      <c r="C57" s="28"/>
      <c r="D57" s="28"/>
      <c r="E57" s="35" t="s">
        <v>149</v>
      </c>
      <c r="F57" s="35"/>
      <c r="G57" s="35"/>
      <c r="H57" s="35"/>
      <c r="I57" s="35"/>
      <c r="J57" s="35"/>
      <c r="K57" s="50">
        <v>5</v>
      </c>
      <c r="L57" s="50">
        <v>5</v>
      </c>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150</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151</v>
      </c>
      <c r="E71" s="55"/>
      <c r="F71" s="55"/>
      <c r="G71" s="55"/>
      <c r="H71" s="55"/>
      <c r="I71" s="59"/>
      <c r="J71" s="59"/>
      <c r="K71" s="59"/>
      <c r="L71" s="59"/>
      <c r="M71" s="59"/>
      <c r="N71" s="59"/>
      <c r="O71" s="59"/>
      <c r="P71" s="59"/>
      <c r="Q71" s="59"/>
    </row>
    <row r="72" spans="1:17" ht="94.5" customHeight="1">
      <c r="A72" s="54">
        <v>2</v>
      </c>
      <c r="B72" s="55" t="s">
        <v>102</v>
      </c>
      <c r="C72" s="55"/>
      <c r="D72" s="55" t="s">
        <v>151</v>
      </c>
      <c r="E72" s="55"/>
      <c r="F72" s="55"/>
      <c r="G72" s="55"/>
      <c r="H72" s="55"/>
      <c r="I72" s="59"/>
      <c r="J72" s="59"/>
      <c r="K72" s="59"/>
      <c r="L72" s="59"/>
      <c r="M72" s="59"/>
      <c r="N72" s="59"/>
      <c r="O72" s="59"/>
      <c r="P72" s="59"/>
      <c r="Q72" s="59"/>
    </row>
    <row r="73" spans="1:17" ht="94.5" customHeight="1">
      <c r="A73" s="54">
        <v>3</v>
      </c>
      <c r="B73" s="55" t="s">
        <v>103</v>
      </c>
      <c r="C73" s="55"/>
      <c r="D73" s="55" t="s">
        <v>151</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151</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43.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39">
      <selection activeCell="M58" sqref="M58:Q58"/>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1</v>
      </c>
      <c r="D11" s="7">
        <v>0</v>
      </c>
      <c r="E11" s="7">
        <v>0</v>
      </c>
      <c r="F11" s="7">
        <v>0</v>
      </c>
      <c r="G11" s="7">
        <v>0</v>
      </c>
      <c r="H11" s="7">
        <v>0</v>
      </c>
      <c r="I11" s="4">
        <v>0</v>
      </c>
      <c r="J11" s="4"/>
      <c r="K11" s="4">
        <v>0</v>
      </c>
      <c r="L11" s="4"/>
      <c r="M11" s="4">
        <v>0</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7</v>
      </c>
      <c r="D14" s="4"/>
      <c r="E14" s="7">
        <v>2</v>
      </c>
      <c r="F14" s="8">
        <v>0.289</v>
      </c>
      <c r="G14" s="7">
        <v>3</v>
      </c>
      <c r="H14" s="7">
        <v>1</v>
      </c>
      <c r="I14" s="7">
        <v>3</v>
      </c>
      <c r="J14" s="7">
        <v>0</v>
      </c>
      <c r="K14" s="7">
        <v>0</v>
      </c>
      <c r="L14" s="43">
        <v>1</v>
      </c>
      <c r="M14" s="4"/>
      <c r="N14" s="44">
        <v>0.429</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152</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108</v>
      </c>
      <c r="E71" s="55"/>
      <c r="F71" s="55"/>
      <c r="G71" s="55"/>
      <c r="H71" s="55"/>
      <c r="I71" s="59"/>
      <c r="J71" s="59"/>
      <c r="K71" s="59"/>
      <c r="L71" s="59"/>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6:Q75"/>
  <sheetViews>
    <sheetView view="pageBreakPreview" zoomScaleSheetLayoutView="100" workbookViewId="0" topLeftCell="A1">
      <selection activeCell="I47" sqref="I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6:Q75"/>
  <sheetViews>
    <sheetView view="pageBreakPreview" zoomScaleSheetLayoutView="100" workbookViewId="0" topLeftCell="A15">
      <selection activeCell="I47" sqref="I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tabColor theme="4"/>
  </sheetPr>
  <dimension ref="A1:Q21"/>
  <sheetViews>
    <sheetView tabSelected="1" view="pageBreakPreview" zoomScaleSheetLayoutView="100" workbookViewId="0" topLeftCell="A6">
      <selection activeCell="A1" sqref="A1:IV3"/>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6" width="8.875" style="0" customWidth="1"/>
    <col min="17" max="17" width="8.75390625" style="0" customWidth="1"/>
  </cols>
  <sheetData>
    <row r="1" spans="1:17" ht="30" customHeight="1">
      <c r="A1" s="10" t="s">
        <v>28</v>
      </c>
      <c r="B1" s="10"/>
      <c r="C1" s="10"/>
      <c r="D1" s="10"/>
      <c r="E1" s="10"/>
      <c r="F1" s="10"/>
      <c r="G1" s="10"/>
      <c r="H1" s="10"/>
      <c r="I1" s="10"/>
      <c r="J1" s="10"/>
      <c r="K1" s="10"/>
      <c r="L1" s="10"/>
      <c r="M1" s="10"/>
      <c r="N1" s="10"/>
      <c r="O1" s="10"/>
      <c r="P1" s="10"/>
      <c r="Q1" s="10"/>
    </row>
    <row r="2" spans="1:17" ht="19.5" customHeight="1">
      <c r="A2" s="77" t="s">
        <v>107</v>
      </c>
      <c r="B2" s="78"/>
      <c r="C2" s="78"/>
      <c r="D2" s="78"/>
      <c r="E2" s="78"/>
      <c r="F2" s="78"/>
      <c r="G2" s="78"/>
      <c r="H2" s="78"/>
      <c r="I2" s="78"/>
      <c r="J2" s="78"/>
      <c r="K2" s="78"/>
      <c r="L2" s="78"/>
      <c r="M2" s="78"/>
      <c r="N2" s="78"/>
      <c r="O2" s="78"/>
      <c r="P2" s="78"/>
      <c r="Q2" s="78"/>
    </row>
    <row r="3" spans="1:17" ht="27.75" customHeight="1">
      <c r="A3" s="12" t="s">
        <v>30</v>
      </c>
      <c r="B3" s="12" t="s">
        <v>31</v>
      </c>
      <c r="C3" s="12" t="s">
        <v>32</v>
      </c>
      <c r="D3" s="13"/>
      <c r="E3" s="13"/>
      <c r="F3" s="13"/>
      <c r="G3" s="13"/>
      <c r="H3" s="13"/>
      <c r="I3" s="13"/>
      <c r="J3" s="13"/>
      <c r="K3" s="13"/>
      <c r="L3" s="13"/>
      <c r="M3" s="13"/>
      <c r="N3" s="13"/>
      <c r="O3" s="13"/>
      <c r="P3" s="13"/>
      <c r="Q3" s="13"/>
    </row>
    <row r="4" spans="1:17" ht="33" customHeight="1">
      <c r="A4" s="14">
        <v>1</v>
      </c>
      <c r="B4" s="14" t="s">
        <v>33</v>
      </c>
      <c r="C4" s="15" t="s">
        <v>34</v>
      </c>
      <c r="D4" s="16"/>
      <c r="E4" s="17"/>
      <c r="F4" s="15" t="s">
        <v>35</v>
      </c>
      <c r="G4" s="16"/>
      <c r="H4" s="17"/>
      <c r="I4" s="14" t="s">
        <v>36</v>
      </c>
      <c r="J4" s="14"/>
      <c r="K4" s="14"/>
      <c r="L4" s="14" t="s">
        <v>37</v>
      </c>
      <c r="M4" s="14"/>
      <c r="N4" s="14"/>
      <c r="O4" s="14" t="s">
        <v>38</v>
      </c>
      <c r="P4" s="14"/>
      <c r="Q4" s="14"/>
    </row>
    <row r="5" spans="1:17" ht="27" customHeight="1">
      <c r="A5" s="14"/>
      <c r="B5" s="14"/>
      <c r="C5" s="15">
        <v>0</v>
      </c>
      <c r="D5" s="16"/>
      <c r="E5" s="17"/>
      <c r="F5" s="15">
        <v>0</v>
      </c>
      <c r="G5" s="16"/>
      <c r="H5" s="17"/>
      <c r="I5" s="14">
        <v>0</v>
      </c>
      <c r="J5" s="14"/>
      <c r="K5" s="14"/>
      <c r="L5" s="14">
        <v>0</v>
      </c>
      <c r="M5" s="14"/>
      <c r="N5" s="14"/>
      <c r="O5" s="16">
        <v>0</v>
      </c>
      <c r="P5" s="16"/>
      <c r="Q5" s="17"/>
    </row>
    <row r="6" spans="1:17" ht="36.75" customHeight="1">
      <c r="A6" s="14">
        <v>2</v>
      </c>
      <c r="B6" s="14" t="s">
        <v>39</v>
      </c>
      <c r="C6" s="14" t="s">
        <v>40</v>
      </c>
      <c r="D6" s="14" t="s">
        <v>41</v>
      </c>
      <c r="E6" s="14" t="s">
        <v>42</v>
      </c>
      <c r="F6" s="14" t="s">
        <v>43</v>
      </c>
      <c r="G6" s="14" t="s">
        <v>44</v>
      </c>
      <c r="H6" s="14" t="s">
        <v>45</v>
      </c>
      <c r="I6" s="14" t="s">
        <v>46</v>
      </c>
      <c r="J6" s="14" t="s">
        <v>47</v>
      </c>
      <c r="K6" s="14" t="s">
        <v>48</v>
      </c>
      <c r="L6" s="14" t="s">
        <v>49</v>
      </c>
      <c r="M6" s="14" t="s">
        <v>50</v>
      </c>
      <c r="N6" s="14" t="s">
        <v>51</v>
      </c>
      <c r="O6" s="14" t="s">
        <v>52</v>
      </c>
      <c r="P6" s="14" t="s">
        <v>53</v>
      </c>
      <c r="Q6" s="14" t="s">
        <v>54</v>
      </c>
    </row>
    <row r="7" spans="1:17" ht="27.75" customHeight="1">
      <c r="A7" s="14"/>
      <c r="B7" s="14"/>
      <c r="C7" s="14">
        <v>230</v>
      </c>
      <c r="D7" s="14">
        <v>0</v>
      </c>
      <c r="E7" s="14">
        <v>0</v>
      </c>
      <c r="F7" s="14">
        <v>0</v>
      </c>
      <c r="G7" s="14">
        <v>0</v>
      </c>
      <c r="H7" s="14">
        <v>0</v>
      </c>
      <c r="I7" s="14">
        <v>0</v>
      </c>
      <c r="J7" s="14">
        <v>0</v>
      </c>
      <c r="K7" s="14">
        <v>0</v>
      </c>
      <c r="L7" s="14">
        <v>0</v>
      </c>
      <c r="M7" s="14">
        <v>2</v>
      </c>
      <c r="N7" s="14">
        <v>0</v>
      </c>
      <c r="O7" s="14">
        <v>0</v>
      </c>
      <c r="P7" s="14">
        <v>0</v>
      </c>
      <c r="Q7" s="14">
        <v>230</v>
      </c>
    </row>
    <row r="8" spans="1:17" ht="30.75" customHeight="1">
      <c r="A8" s="14">
        <v>3</v>
      </c>
      <c r="B8" s="14" t="s">
        <v>55</v>
      </c>
      <c r="C8" s="15" t="s">
        <v>56</v>
      </c>
      <c r="D8" s="16"/>
      <c r="E8" s="16"/>
      <c r="F8" s="17"/>
      <c r="G8" s="15" t="s">
        <v>57</v>
      </c>
      <c r="H8" s="16"/>
      <c r="I8" s="16"/>
      <c r="J8" s="16"/>
      <c r="K8" s="16"/>
      <c r="L8" s="16"/>
      <c r="M8" s="16"/>
      <c r="N8" s="16"/>
      <c r="O8" s="16"/>
      <c r="P8" s="16"/>
      <c r="Q8" s="17"/>
    </row>
    <row r="9" spans="1:17" ht="51" customHeight="1">
      <c r="A9" s="14"/>
      <c r="B9" s="14"/>
      <c r="C9" s="14" t="s">
        <v>58</v>
      </c>
      <c r="D9" s="14" t="s">
        <v>59</v>
      </c>
      <c r="E9" s="14" t="s">
        <v>60</v>
      </c>
      <c r="F9" s="14" t="s">
        <v>61</v>
      </c>
      <c r="G9" s="14" t="s">
        <v>62</v>
      </c>
      <c r="H9" s="14" t="s">
        <v>63</v>
      </c>
      <c r="I9" s="15" t="s">
        <v>64</v>
      </c>
      <c r="J9" s="17"/>
      <c r="K9" s="14" t="s">
        <v>65</v>
      </c>
      <c r="L9" s="14" t="s">
        <v>66</v>
      </c>
      <c r="M9" s="14" t="s">
        <v>67</v>
      </c>
      <c r="N9" s="15" t="s">
        <v>68</v>
      </c>
      <c r="O9" s="17"/>
      <c r="P9" s="15" t="s">
        <v>54</v>
      </c>
      <c r="Q9" s="17"/>
    </row>
    <row r="10" spans="1:17" ht="27" customHeight="1">
      <c r="A10" s="14"/>
      <c r="B10" s="14"/>
      <c r="C10" s="14">
        <v>3</v>
      </c>
      <c r="D10" s="14">
        <v>0</v>
      </c>
      <c r="E10" s="14">
        <v>0</v>
      </c>
      <c r="F10" s="14">
        <v>0</v>
      </c>
      <c r="G10" s="14">
        <v>0</v>
      </c>
      <c r="H10" s="14">
        <v>0</v>
      </c>
      <c r="I10" s="15">
        <v>0</v>
      </c>
      <c r="J10" s="17"/>
      <c r="K10" s="14">
        <v>0</v>
      </c>
      <c r="L10" s="14">
        <v>0</v>
      </c>
      <c r="M10" s="14">
        <v>0</v>
      </c>
      <c r="N10" s="15">
        <v>0</v>
      </c>
      <c r="O10" s="17"/>
      <c r="P10" s="15">
        <v>0</v>
      </c>
      <c r="Q10" s="17"/>
    </row>
    <row r="11" spans="1:17" ht="31.5" customHeight="1">
      <c r="A11" s="14">
        <v>4</v>
      </c>
      <c r="B11" s="14" t="s">
        <v>69</v>
      </c>
      <c r="C11" s="15" t="s">
        <v>70</v>
      </c>
      <c r="D11" s="17"/>
      <c r="E11" s="15" t="s">
        <v>71</v>
      </c>
      <c r="F11" s="17"/>
      <c r="G11" s="15" t="s">
        <v>72</v>
      </c>
      <c r="H11" s="17"/>
      <c r="I11" s="18"/>
      <c r="J11" s="19"/>
      <c r="K11" s="19"/>
      <c r="L11" s="19"/>
      <c r="M11" s="19"/>
      <c r="N11" s="19"/>
      <c r="O11" s="19"/>
      <c r="P11" s="19"/>
      <c r="Q11" s="20"/>
    </row>
    <row r="12" spans="1:17" ht="30" customHeight="1">
      <c r="A12" s="14"/>
      <c r="B12" s="14"/>
      <c r="C12" s="15">
        <v>0</v>
      </c>
      <c r="D12" s="17"/>
      <c r="E12" s="15">
        <v>0</v>
      </c>
      <c r="F12" s="17"/>
      <c r="G12" s="15">
        <v>0</v>
      </c>
      <c r="H12" s="17"/>
      <c r="I12" s="21"/>
      <c r="J12" s="22"/>
      <c r="K12" s="22"/>
      <c r="L12" s="22"/>
      <c r="M12" s="22"/>
      <c r="N12" s="22"/>
      <c r="O12" s="22"/>
      <c r="P12" s="22"/>
      <c r="Q12" s="23"/>
    </row>
    <row r="13" spans="1:17" ht="27" customHeight="1">
      <c r="A13" s="14">
        <v>5</v>
      </c>
      <c r="B13" s="14" t="s">
        <v>73</v>
      </c>
      <c r="C13" s="15" t="s">
        <v>74</v>
      </c>
      <c r="D13" s="16"/>
      <c r="E13" s="17"/>
      <c r="F13" s="15" t="s">
        <v>75</v>
      </c>
      <c r="G13" s="16"/>
      <c r="H13" s="17"/>
      <c r="I13" s="21"/>
      <c r="J13" s="22"/>
      <c r="K13" s="22"/>
      <c r="L13" s="22"/>
      <c r="M13" s="22"/>
      <c r="N13" s="22"/>
      <c r="O13" s="22"/>
      <c r="P13" s="22"/>
      <c r="Q13" s="23"/>
    </row>
    <row r="14" spans="1:17" ht="24" customHeight="1">
      <c r="A14" s="14"/>
      <c r="B14" s="14"/>
      <c r="C14" s="15">
        <v>0</v>
      </c>
      <c r="D14" s="16"/>
      <c r="E14" s="17"/>
      <c r="F14" s="15"/>
      <c r="G14" s="16"/>
      <c r="H14" s="17"/>
      <c r="I14" s="21"/>
      <c r="J14" s="22"/>
      <c r="K14" s="22"/>
      <c r="L14" s="22"/>
      <c r="M14" s="22"/>
      <c r="N14" s="22"/>
      <c r="O14" s="22"/>
      <c r="P14" s="22"/>
      <c r="Q14" s="23"/>
    </row>
    <row r="15" spans="1:17" ht="25.5" customHeight="1">
      <c r="A15" s="14">
        <v>6</v>
      </c>
      <c r="B15" s="14" t="s">
        <v>76</v>
      </c>
      <c r="C15" s="15" t="s">
        <v>74</v>
      </c>
      <c r="D15" s="16"/>
      <c r="E15" s="17"/>
      <c r="F15" s="18"/>
      <c r="G15" s="19"/>
      <c r="H15" s="20"/>
      <c r="I15" s="21"/>
      <c r="J15" s="22"/>
      <c r="K15" s="22"/>
      <c r="L15" s="22"/>
      <c r="M15" s="22"/>
      <c r="N15" s="22"/>
      <c r="O15" s="22"/>
      <c r="P15" s="22"/>
      <c r="Q15" s="23"/>
    </row>
    <row r="16" spans="1:17" ht="22.5" customHeight="1">
      <c r="A16" s="14"/>
      <c r="B16" s="14"/>
      <c r="C16" s="15">
        <v>0</v>
      </c>
      <c r="D16" s="16"/>
      <c r="E16" s="17"/>
      <c r="F16" s="21"/>
      <c r="G16" s="22"/>
      <c r="H16" s="23"/>
      <c r="I16" s="21"/>
      <c r="J16" s="22"/>
      <c r="K16" s="22"/>
      <c r="L16" s="22"/>
      <c r="M16" s="22"/>
      <c r="N16" s="22"/>
      <c r="O16" s="22"/>
      <c r="P16" s="22"/>
      <c r="Q16" s="23"/>
    </row>
    <row r="17" spans="1:17" ht="30" customHeight="1">
      <c r="A17" s="14">
        <v>7</v>
      </c>
      <c r="B17" s="14" t="s">
        <v>77</v>
      </c>
      <c r="C17" s="15" t="s">
        <v>74</v>
      </c>
      <c r="D17" s="16"/>
      <c r="E17" s="17"/>
      <c r="F17" s="21"/>
      <c r="G17" s="22"/>
      <c r="H17" s="23"/>
      <c r="I17" s="21"/>
      <c r="J17" s="22"/>
      <c r="K17" s="22"/>
      <c r="L17" s="22"/>
      <c r="M17" s="22"/>
      <c r="N17" s="22"/>
      <c r="O17" s="22"/>
      <c r="P17" s="22"/>
      <c r="Q17" s="23"/>
    </row>
    <row r="18" spans="1:17" ht="27" customHeight="1">
      <c r="A18" s="14"/>
      <c r="B18" s="14"/>
      <c r="C18" s="15">
        <v>12</v>
      </c>
      <c r="D18" s="16"/>
      <c r="E18" s="17"/>
      <c r="F18" s="24"/>
      <c r="G18" s="25"/>
      <c r="H18" s="26"/>
      <c r="I18" s="21"/>
      <c r="J18" s="22"/>
      <c r="K18" s="22"/>
      <c r="L18" s="22"/>
      <c r="M18" s="22"/>
      <c r="N18" s="22"/>
      <c r="O18" s="22"/>
      <c r="P18" s="22"/>
      <c r="Q18" s="23"/>
    </row>
    <row r="19" spans="1:17" ht="25.5" customHeight="1">
      <c r="A19" s="14">
        <v>8</v>
      </c>
      <c r="B19" s="14" t="s">
        <v>78</v>
      </c>
      <c r="C19" s="15" t="s">
        <v>74</v>
      </c>
      <c r="D19" s="16"/>
      <c r="E19" s="17"/>
      <c r="F19" s="15" t="s">
        <v>79</v>
      </c>
      <c r="G19" s="16"/>
      <c r="H19" s="17"/>
      <c r="I19" s="21"/>
      <c r="J19" s="22"/>
      <c r="K19" s="22"/>
      <c r="L19" s="22"/>
      <c r="M19" s="22"/>
      <c r="N19" s="22"/>
      <c r="O19" s="22"/>
      <c r="P19" s="22"/>
      <c r="Q19" s="23"/>
    </row>
    <row r="20" spans="1:17" ht="24" customHeight="1">
      <c r="A20" s="14"/>
      <c r="B20" s="14"/>
      <c r="C20" s="15">
        <v>0</v>
      </c>
      <c r="D20" s="16"/>
      <c r="E20" s="17"/>
      <c r="F20" s="15">
        <v>0</v>
      </c>
      <c r="G20" s="16"/>
      <c r="H20" s="17"/>
      <c r="I20" s="24"/>
      <c r="J20" s="25"/>
      <c r="K20" s="25"/>
      <c r="L20" s="25"/>
      <c r="M20" s="25"/>
      <c r="N20" s="25"/>
      <c r="O20" s="25"/>
      <c r="P20" s="25"/>
      <c r="Q20" s="26"/>
    </row>
    <row r="21" spans="1:17" ht="73.5" customHeight="1">
      <c r="A21" s="27" t="s">
        <v>80</v>
      </c>
      <c r="B21" s="27"/>
      <c r="C21" s="27"/>
      <c r="D21" s="27"/>
      <c r="E21" s="27"/>
      <c r="F21" s="27"/>
      <c r="G21" s="27"/>
      <c r="H21" s="27"/>
      <c r="I21" s="27"/>
      <c r="J21" s="27"/>
      <c r="K21" s="27"/>
      <c r="L21" s="27"/>
      <c r="M21" s="27"/>
      <c r="N21" s="27"/>
      <c r="O21" s="27"/>
      <c r="P21" s="27"/>
      <c r="Q21" s="27"/>
    </row>
    <row r="22" ht="15" customHeight="1"/>
    <row r="23" ht="4.5" customHeight="1"/>
    <row r="24" ht="1.5" customHeight="1" hidden="1"/>
    <row r="25" ht="15.75" customHeight="1" hidden="1"/>
    <row r="26" ht="15.75" customHeight="1" hidden="1"/>
    <row r="27" ht="15.75" customHeight="1" hidden="1"/>
    <row r="28" ht="15.75" customHeight="1" hidden="1"/>
    <row r="29" ht="21.75" customHeight="1"/>
    <row r="30" ht="30" customHeight="1"/>
    <row r="31" ht="30.75" customHeight="1"/>
    <row r="32" ht="45.75" customHeight="1"/>
    <row r="33" ht="138" customHeight="1"/>
    <row r="34" ht="111" customHeight="1"/>
    <row r="35" ht="102" customHeight="1"/>
    <row r="36" ht="94.5" customHeight="1"/>
    <row r="37" ht="42" customHeight="1"/>
    <row r="38" ht="25.5" customHeight="1"/>
    <row r="39" ht="21" customHeight="1"/>
    <row r="40" ht="1.5" customHeight="1"/>
    <row r="41" ht="14.25" hidden="1"/>
    <row r="42" ht="14.25" hidden="1"/>
    <row r="43" ht="14.25" hidden="1"/>
    <row r="44" ht="14.25" hidden="1"/>
    <row r="48" ht="46.5" customHeight="1"/>
    <row r="49" ht="150" customHeight="1"/>
    <row r="50" ht="61.5" customHeight="1"/>
    <row r="51" ht="84.75" customHeight="1"/>
    <row r="52" ht="30" customHeight="1"/>
    <row r="53" ht="25.5" customHeight="1"/>
  </sheetData>
  <sheetProtection/>
  <mergeCells count="58">
    <mergeCell ref="A1:Q1"/>
    <mergeCell ref="A2:Q2"/>
    <mergeCell ref="C3:Q3"/>
    <mergeCell ref="C4:E4"/>
    <mergeCell ref="F4:H4"/>
    <mergeCell ref="I4:K4"/>
    <mergeCell ref="L4:N4"/>
    <mergeCell ref="O4:Q4"/>
    <mergeCell ref="C5:E5"/>
    <mergeCell ref="F5:H5"/>
    <mergeCell ref="I5:K5"/>
    <mergeCell ref="L5:N5"/>
    <mergeCell ref="O5:Q5"/>
    <mergeCell ref="C8:F8"/>
    <mergeCell ref="G8:Q8"/>
    <mergeCell ref="I9:J9"/>
    <mergeCell ref="N9:O9"/>
    <mergeCell ref="P9:Q9"/>
    <mergeCell ref="I10:J10"/>
    <mergeCell ref="N10:O10"/>
    <mergeCell ref="P10:Q10"/>
    <mergeCell ref="C11:D11"/>
    <mergeCell ref="E11:F11"/>
    <mergeCell ref="G11:H11"/>
    <mergeCell ref="C12:D12"/>
    <mergeCell ref="E12:F12"/>
    <mergeCell ref="G12:H12"/>
    <mergeCell ref="C13:E13"/>
    <mergeCell ref="F13:H13"/>
    <mergeCell ref="C14:E14"/>
    <mergeCell ref="F14:H14"/>
    <mergeCell ref="C15:E15"/>
    <mergeCell ref="C16:E16"/>
    <mergeCell ref="C17:E17"/>
    <mergeCell ref="C18:E18"/>
    <mergeCell ref="C19:E19"/>
    <mergeCell ref="F19:H19"/>
    <mergeCell ref="C20:E20"/>
    <mergeCell ref="F20:H20"/>
    <mergeCell ref="A21:Q21"/>
    <mergeCell ref="A4:A5"/>
    <mergeCell ref="A6:A7"/>
    <mergeCell ref="A8:A10"/>
    <mergeCell ref="A11:A12"/>
    <mergeCell ref="A13:A14"/>
    <mergeCell ref="A15:A16"/>
    <mergeCell ref="A17:A18"/>
    <mergeCell ref="A19:A20"/>
    <mergeCell ref="B4:B5"/>
    <mergeCell ref="B6:B7"/>
    <mergeCell ref="B8:B10"/>
    <mergeCell ref="B11:B12"/>
    <mergeCell ref="B13:B14"/>
    <mergeCell ref="B15:B16"/>
    <mergeCell ref="B17:B18"/>
    <mergeCell ref="B19:B20"/>
    <mergeCell ref="I11:Q20"/>
    <mergeCell ref="F15:H18"/>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6:Q75"/>
  <sheetViews>
    <sheetView view="pageBreakPreview" zoomScaleSheetLayoutView="100" workbookViewId="0" topLeftCell="A1">
      <selection activeCell="I47" sqref="I4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c r="D11" s="7"/>
      <c r="E11" s="7"/>
      <c r="F11" s="7"/>
      <c r="G11" s="7"/>
      <c r="H11" s="7"/>
      <c r="I11" s="4"/>
      <c r="J11" s="4"/>
      <c r="K11" s="4"/>
      <c r="L11" s="4"/>
      <c r="M11" s="4"/>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106</v>
      </c>
      <c r="M13" s="4"/>
      <c r="N13" s="41" t="s">
        <v>25</v>
      </c>
      <c r="O13" s="41"/>
      <c r="P13" s="42"/>
    </row>
    <row r="14" spans="3:16" ht="49.5" customHeight="1">
      <c r="C14" s="4"/>
      <c r="D14" s="4"/>
      <c r="E14" s="7"/>
      <c r="F14" s="7"/>
      <c r="G14" s="7"/>
      <c r="H14" s="7"/>
      <c r="I14" s="7"/>
      <c r="J14" s="7"/>
      <c r="K14" s="7"/>
      <c r="L14" s="4"/>
      <c r="M14" s="4"/>
      <c r="N14" s="45"/>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c r="D27" s="16"/>
      <c r="E27" s="17"/>
      <c r="F27" s="15"/>
      <c r="G27" s="16"/>
      <c r="H27" s="17"/>
      <c r="I27" s="14"/>
      <c r="J27" s="14"/>
      <c r="K27" s="14"/>
      <c r="L27" s="14"/>
      <c r="M27" s="14"/>
      <c r="N27" s="14"/>
      <c r="O27" s="16"/>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65"/>
      <c r="D29" s="65"/>
      <c r="E29" s="65"/>
      <c r="F29" s="65"/>
      <c r="G29" s="65"/>
      <c r="H29" s="65"/>
      <c r="I29" s="65"/>
      <c r="J29" s="65"/>
      <c r="K29" s="65"/>
      <c r="L29" s="65"/>
      <c r="M29" s="65"/>
      <c r="N29" s="65"/>
      <c r="O29" s="65"/>
      <c r="P29" s="65"/>
      <c r="Q29" s="65"/>
    </row>
    <row r="30" spans="1:17" ht="27" customHeight="1">
      <c r="A30" s="14">
        <v>3</v>
      </c>
      <c r="B30" s="14" t="s">
        <v>55</v>
      </c>
      <c r="C30" s="15" t="s">
        <v>56</v>
      </c>
      <c r="D30" s="16"/>
      <c r="E30" s="16"/>
      <c r="F30" s="17"/>
      <c r="G30" s="15" t="s">
        <v>57</v>
      </c>
      <c r="H30" s="16"/>
      <c r="I30" s="16"/>
      <c r="J30" s="16"/>
      <c r="K30" s="16"/>
      <c r="L30" s="16"/>
      <c r="M30" s="16"/>
      <c r="N30" s="16"/>
      <c r="O30" s="16"/>
      <c r="P30" s="16"/>
      <c r="Q30" s="17"/>
    </row>
    <row r="31" spans="1:17" ht="58.5" customHeight="1">
      <c r="A31" s="14"/>
      <c r="B31" s="14"/>
      <c r="C31" s="14" t="s">
        <v>58</v>
      </c>
      <c r="D31" s="14" t="s">
        <v>59</v>
      </c>
      <c r="E31" s="14" t="s">
        <v>60</v>
      </c>
      <c r="F31" s="14" t="s">
        <v>61</v>
      </c>
      <c r="G31" s="14" t="s">
        <v>62</v>
      </c>
      <c r="H31" s="14" t="s">
        <v>63</v>
      </c>
      <c r="I31" s="15" t="s">
        <v>64</v>
      </c>
      <c r="J31" s="17"/>
      <c r="K31" s="14" t="s">
        <v>65</v>
      </c>
      <c r="L31" s="14" t="s">
        <v>66</v>
      </c>
      <c r="M31" s="14" t="s">
        <v>67</v>
      </c>
      <c r="N31" s="15" t="s">
        <v>68</v>
      </c>
      <c r="O31" s="17"/>
      <c r="P31" s="15" t="s">
        <v>54</v>
      </c>
      <c r="Q31" s="17"/>
    </row>
    <row r="32" spans="1:17" ht="30" customHeight="1">
      <c r="A32" s="14"/>
      <c r="B32" s="14"/>
      <c r="C32" s="14"/>
      <c r="D32" s="14"/>
      <c r="E32" s="14"/>
      <c r="F32" s="14"/>
      <c r="G32" s="14"/>
      <c r="H32" s="14"/>
      <c r="I32" s="15"/>
      <c r="J32" s="17"/>
      <c r="K32" s="14"/>
      <c r="L32" s="14"/>
      <c r="M32" s="14"/>
      <c r="N32" s="15"/>
      <c r="O32" s="17"/>
      <c r="P32" s="15"/>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c r="D34" s="17"/>
      <c r="E34" s="15"/>
      <c r="F34" s="17"/>
      <c r="G34" s="15"/>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c r="D36" s="16"/>
      <c r="E36" s="17"/>
      <c r="F36" s="15"/>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c r="D42" s="16"/>
      <c r="E42" s="17"/>
      <c r="F42" s="15"/>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c r="F55" s="35"/>
      <c r="G55" s="35"/>
      <c r="H55" s="35"/>
      <c r="I55" s="35"/>
      <c r="J55" s="35"/>
      <c r="K55" s="64"/>
      <c r="L55" s="64"/>
      <c r="M55" s="50"/>
      <c r="N55" s="50"/>
      <c r="O55" s="50"/>
      <c r="P55" s="50"/>
      <c r="Q55" s="50"/>
    </row>
    <row r="56" spans="1:17" ht="94.5" customHeight="1">
      <c r="A56" s="34">
        <v>2</v>
      </c>
      <c r="B56" s="28" t="s">
        <v>90</v>
      </c>
      <c r="C56" s="28"/>
      <c r="D56" s="28"/>
      <c r="E56" s="35"/>
      <c r="F56" s="35"/>
      <c r="G56" s="35"/>
      <c r="H56" s="35"/>
      <c r="I56" s="35"/>
      <c r="J56" s="35"/>
      <c r="K56" s="64"/>
      <c r="L56" s="64"/>
      <c r="M56" s="50"/>
      <c r="N56" s="50"/>
      <c r="O56" s="50"/>
      <c r="P56" s="50"/>
      <c r="Q56" s="50"/>
    </row>
    <row r="57" spans="1:17" ht="94.5" customHeight="1">
      <c r="A57" s="34">
        <v>3</v>
      </c>
      <c r="B57" s="28" t="s">
        <v>91</v>
      </c>
      <c r="C57" s="28"/>
      <c r="D57" s="28"/>
      <c r="E57" s="35"/>
      <c r="F57" s="35"/>
      <c r="G57" s="35"/>
      <c r="H57" s="35"/>
      <c r="I57" s="35"/>
      <c r="J57" s="35"/>
      <c r="K57" s="64"/>
      <c r="L57" s="64"/>
      <c r="M57" s="50"/>
      <c r="N57" s="50"/>
      <c r="O57" s="50"/>
      <c r="P57" s="50"/>
      <c r="Q57" s="50"/>
    </row>
    <row r="58" spans="1:17" ht="94.5" customHeight="1">
      <c r="A58" s="34">
        <v>4</v>
      </c>
      <c r="B58" s="28" t="s">
        <v>92</v>
      </c>
      <c r="C58" s="28"/>
      <c r="D58" s="28"/>
      <c r="E58" s="35"/>
      <c r="F58" s="35"/>
      <c r="G58" s="35"/>
      <c r="H58" s="35"/>
      <c r="I58" s="35"/>
      <c r="J58" s="35"/>
      <c r="K58" s="64"/>
      <c r="L58" s="64"/>
      <c r="M58" s="50"/>
      <c r="N58" s="50"/>
      <c r="O58" s="50"/>
      <c r="P58" s="50"/>
      <c r="Q58" s="50"/>
    </row>
    <row r="59" spans="1:17" ht="39.75" customHeight="1">
      <c r="A59" s="28" t="s">
        <v>93</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c r="E71" s="55"/>
      <c r="F71" s="55"/>
      <c r="G71" s="55"/>
      <c r="H71" s="55"/>
      <c r="I71" s="59"/>
      <c r="J71" s="59"/>
      <c r="K71" s="59"/>
      <c r="L71" s="59"/>
      <c r="M71" s="59"/>
      <c r="N71" s="59"/>
      <c r="O71" s="59"/>
      <c r="P71" s="59"/>
      <c r="Q71" s="59"/>
    </row>
    <row r="72" spans="1:17" ht="94.5" customHeight="1">
      <c r="A72" s="54">
        <v>2</v>
      </c>
      <c r="B72" s="55" t="s">
        <v>102</v>
      </c>
      <c r="C72" s="55"/>
      <c r="D72" s="55"/>
      <c r="E72" s="55"/>
      <c r="F72" s="55"/>
      <c r="G72" s="55"/>
      <c r="H72" s="55"/>
      <c r="I72" s="59"/>
      <c r="J72" s="59"/>
      <c r="K72" s="59"/>
      <c r="L72" s="59"/>
      <c r="M72" s="59"/>
      <c r="N72" s="59"/>
      <c r="O72" s="59"/>
      <c r="P72" s="59"/>
      <c r="Q72" s="59"/>
    </row>
    <row r="73" spans="1:17" ht="94.5" customHeight="1">
      <c r="A73" s="54">
        <v>3</v>
      </c>
      <c r="B73" s="55" t="s">
        <v>103</v>
      </c>
      <c r="C73" s="55"/>
      <c r="D73" s="56" t="s">
        <v>104</v>
      </c>
      <c r="E73" s="56"/>
      <c r="F73" s="56"/>
      <c r="G73" s="56" t="s">
        <v>104</v>
      </c>
      <c r="H73" s="56"/>
      <c r="I73" s="56" t="s">
        <v>104</v>
      </c>
      <c r="J73" s="56"/>
      <c r="K73" s="56" t="s">
        <v>104</v>
      </c>
      <c r="L73" s="56"/>
      <c r="M73" s="59"/>
      <c r="N73" s="59"/>
      <c r="O73" s="59"/>
      <c r="P73" s="59"/>
      <c r="Q73" s="59"/>
    </row>
    <row r="74" spans="1:17" ht="94.5" customHeight="1">
      <c r="A74" s="54">
        <v>4</v>
      </c>
      <c r="B74" s="55" t="s">
        <v>105</v>
      </c>
      <c r="C74" s="55"/>
      <c r="D74" s="57"/>
      <c r="E74" s="66"/>
      <c r="F74" s="58"/>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Q30"/>
    <mergeCell ref="I31:J31"/>
    <mergeCell ref="N31:O31"/>
    <mergeCell ref="P31:Q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sheetPr>
    <tabColor theme="4"/>
  </sheetPr>
  <dimension ref="A6:Q75"/>
  <sheetViews>
    <sheetView view="pageBreakPreview" zoomScaleSheetLayoutView="100" workbookViewId="0" topLeftCell="A3">
      <selection activeCell="E57" sqref="E57:J57"/>
    </sheetView>
  </sheetViews>
  <sheetFormatPr defaultColWidth="9.00390625" defaultRowHeight="14.25"/>
  <cols>
    <col min="1" max="1" width="5.875" style="0" customWidth="1"/>
    <col min="2" max="2" width="9.125" style="0" customWidth="1"/>
    <col min="3" max="4" width="10.625" style="0" customWidth="1"/>
    <col min="5" max="5" width="11.625" style="0" customWidth="1"/>
    <col min="6" max="6" width="10.625" style="0" customWidth="1"/>
    <col min="7" max="7" width="11.25390625" style="0" customWidth="1"/>
    <col min="8" max="8" width="10.875" style="0" customWidth="1"/>
    <col min="9" max="9" width="11.375" style="0" customWidth="1"/>
    <col min="10" max="11" width="11.00390625" style="0" customWidth="1"/>
    <col min="12" max="12" width="11.25390625" style="0" customWidth="1"/>
    <col min="13" max="13" width="11.125" style="0" customWidth="1"/>
    <col min="14" max="14" width="9.50390625" style="0" customWidth="1"/>
    <col min="15" max="15" width="9.25390625" style="0" customWidth="1"/>
    <col min="16" max="17" width="9.50390625" style="0" customWidth="1"/>
  </cols>
  <sheetData>
    <row r="6" spans="3:13" ht="27" customHeight="1">
      <c r="C6" s="1" t="s">
        <v>0</v>
      </c>
      <c r="D6" s="1"/>
      <c r="E6" s="2"/>
      <c r="F6" s="2"/>
      <c r="G6" s="2"/>
      <c r="H6" s="2"/>
      <c r="I6" s="2"/>
      <c r="J6" s="2"/>
      <c r="K6" s="2"/>
      <c r="L6" s="2"/>
      <c r="M6" s="2"/>
    </row>
    <row r="7" spans="3:16" ht="46.5" customHeight="1">
      <c r="C7" s="3" t="s">
        <v>1</v>
      </c>
      <c r="D7" s="3"/>
      <c r="E7" s="3"/>
      <c r="F7" s="3"/>
      <c r="G7" s="3"/>
      <c r="H7" s="3"/>
      <c r="I7" s="3"/>
      <c r="J7" s="3"/>
      <c r="K7" s="3"/>
      <c r="L7" s="3"/>
      <c r="M7" s="3"/>
      <c r="N7" s="3"/>
      <c r="O7" s="3"/>
      <c r="P7" s="3"/>
    </row>
    <row r="8" spans="3:16" ht="27" customHeight="1">
      <c r="C8" s="4" t="s">
        <v>2</v>
      </c>
      <c r="D8" s="4"/>
      <c r="E8" s="4"/>
      <c r="F8" s="4"/>
      <c r="G8" s="4"/>
      <c r="H8" s="4"/>
      <c r="I8" s="4"/>
      <c r="J8" s="4"/>
      <c r="K8" s="4"/>
      <c r="L8" s="4"/>
      <c r="M8" s="4"/>
      <c r="N8" s="4"/>
      <c r="O8" s="4"/>
      <c r="P8" s="38"/>
    </row>
    <row r="9" spans="3:16" ht="39.75" customHeight="1">
      <c r="C9" s="5" t="s">
        <v>3</v>
      </c>
      <c r="D9" s="5"/>
      <c r="E9" s="5"/>
      <c r="F9" s="5"/>
      <c r="G9" s="5"/>
      <c r="H9" s="6" t="s">
        <v>4</v>
      </c>
      <c r="I9" s="6"/>
      <c r="J9" s="6"/>
      <c r="K9" s="6"/>
      <c r="L9" s="6"/>
      <c r="M9" s="6"/>
      <c r="N9" s="6"/>
      <c r="O9" s="6"/>
      <c r="P9" s="39"/>
    </row>
    <row r="10" spans="3:16" ht="136.5" customHeight="1">
      <c r="C10" s="7" t="s">
        <v>5</v>
      </c>
      <c r="D10" s="7" t="s">
        <v>6</v>
      </c>
      <c r="E10" s="7" t="s">
        <v>7</v>
      </c>
      <c r="F10" s="7" t="s">
        <v>8</v>
      </c>
      <c r="G10" s="7" t="s">
        <v>9</v>
      </c>
      <c r="H10" s="7" t="s">
        <v>10</v>
      </c>
      <c r="I10" s="4" t="s">
        <v>11</v>
      </c>
      <c r="J10" s="4"/>
      <c r="K10" s="4" t="s">
        <v>12</v>
      </c>
      <c r="L10" s="4"/>
      <c r="M10" s="4" t="s">
        <v>13</v>
      </c>
      <c r="N10" s="4"/>
      <c r="O10" s="4"/>
      <c r="P10" s="38"/>
    </row>
    <row r="11" spans="3:16" ht="49.5" customHeight="1">
      <c r="C11" s="7">
        <v>1</v>
      </c>
      <c r="D11" s="7">
        <v>0</v>
      </c>
      <c r="E11" s="7">
        <v>0</v>
      </c>
      <c r="F11" s="7">
        <v>0</v>
      </c>
      <c r="G11" s="7">
        <v>0</v>
      </c>
      <c r="H11" s="7">
        <v>2</v>
      </c>
      <c r="I11" s="4">
        <v>0</v>
      </c>
      <c r="J11" s="4"/>
      <c r="K11" s="4">
        <v>0</v>
      </c>
      <c r="L11" s="4"/>
      <c r="M11" s="4">
        <v>2</v>
      </c>
      <c r="N11" s="4"/>
      <c r="O11" s="4"/>
      <c r="P11" s="38"/>
    </row>
    <row r="12" spans="3:16" ht="39.75" customHeight="1">
      <c r="C12" s="6" t="s">
        <v>14</v>
      </c>
      <c r="D12" s="6"/>
      <c r="E12" s="6"/>
      <c r="F12" s="6"/>
      <c r="G12" s="5" t="s">
        <v>15</v>
      </c>
      <c r="H12" s="5"/>
      <c r="I12" s="5"/>
      <c r="J12" s="5"/>
      <c r="K12" s="5"/>
      <c r="L12" s="5"/>
      <c r="M12" s="5"/>
      <c r="N12" s="5"/>
      <c r="O12" s="5"/>
      <c r="P12" s="40"/>
    </row>
    <row r="13" spans="3:16" ht="121.5" customHeight="1">
      <c r="C13" s="4" t="s">
        <v>16</v>
      </c>
      <c r="D13" s="4"/>
      <c r="E13" s="7" t="s">
        <v>17</v>
      </c>
      <c r="F13" s="7" t="s">
        <v>18</v>
      </c>
      <c r="G13" s="7" t="s">
        <v>19</v>
      </c>
      <c r="H13" s="7" t="s">
        <v>20</v>
      </c>
      <c r="I13" s="7" t="s">
        <v>21</v>
      </c>
      <c r="J13" s="7" t="s">
        <v>22</v>
      </c>
      <c r="K13" s="7" t="s">
        <v>23</v>
      </c>
      <c r="L13" s="4" t="s">
        <v>24</v>
      </c>
      <c r="M13" s="4"/>
      <c r="N13" s="41" t="s">
        <v>25</v>
      </c>
      <c r="O13" s="41"/>
      <c r="P13" s="42"/>
    </row>
    <row r="14" spans="3:16" ht="49.5" customHeight="1">
      <c r="C14" s="4">
        <v>3</v>
      </c>
      <c r="D14" s="4"/>
      <c r="E14" s="7">
        <v>3</v>
      </c>
      <c r="F14" s="63">
        <v>1</v>
      </c>
      <c r="G14" s="7">
        <v>1</v>
      </c>
      <c r="H14" s="7">
        <v>0</v>
      </c>
      <c r="I14" s="7">
        <v>0</v>
      </c>
      <c r="J14" s="7">
        <v>0</v>
      </c>
      <c r="K14" s="7">
        <v>0</v>
      </c>
      <c r="L14" s="4">
        <v>0</v>
      </c>
      <c r="M14" s="4"/>
      <c r="N14" s="68">
        <v>0.33</v>
      </c>
      <c r="O14" s="45"/>
      <c r="P14" s="46"/>
    </row>
    <row r="15" spans="3:16" ht="66" customHeight="1">
      <c r="C15" s="9" t="s">
        <v>26</v>
      </c>
      <c r="D15" s="9"/>
      <c r="E15" s="9"/>
      <c r="F15" s="9"/>
      <c r="G15" s="9"/>
      <c r="H15" s="9"/>
      <c r="I15" s="9"/>
      <c r="J15" s="9"/>
      <c r="K15" s="9"/>
      <c r="L15" s="9"/>
      <c r="M15" s="9"/>
      <c r="N15" s="9"/>
      <c r="O15" s="9"/>
      <c r="P15" s="47"/>
    </row>
    <row r="22" spans="1:2" ht="20.25">
      <c r="A22" s="1" t="s">
        <v>27</v>
      </c>
      <c r="B22" s="1"/>
    </row>
    <row r="23" spans="1:17" ht="45.75" customHeight="1">
      <c r="A23" s="10" t="s">
        <v>28</v>
      </c>
      <c r="B23" s="10"/>
      <c r="C23" s="10"/>
      <c r="D23" s="10"/>
      <c r="E23" s="10"/>
      <c r="F23" s="10"/>
      <c r="G23" s="10"/>
      <c r="H23" s="10"/>
      <c r="I23" s="10"/>
      <c r="J23" s="10"/>
      <c r="K23" s="10"/>
      <c r="L23" s="10"/>
      <c r="M23" s="10"/>
      <c r="N23" s="10"/>
      <c r="O23" s="10"/>
      <c r="P23" s="10"/>
      <c r="Q23" s="10"/>
    </row>
    <row r="24" spans="1:17" ht="27" customHeight="1">
      <c r="A24" s="11" t="s">
        <v>29</v>
      </c>
      <c r="B24" s="11"/>
      <c r="C24" s="11"/>
      <c r="D24" s="11"/>
      <c r="E24" s="11"/>
      <c r="F24" s="11"/>
      <c r="G24" s="11"/>
      <c r="H24" s="11"/>
      <c r="I24" s="11"/>
      <c r="J24" s="11"/>
      <c r="K24" s="11"/>
      <c r="L24" s="11"/>
      <c r="M24" s="11"/>
      <c r="N24" s="11"/>
      <c r="O24" s="11"/>
      <c r="P24" s="11"/>
      <c r="Q24" s="11"/>
    </row>
    <row r="25" spans="1:17" ht="31.5" customHeight="1">
      <c r="A25" s="12" t="s">
        <v>30</v>
      </c>
      <c r="B25" s="12" t="s">
        <v>31</v>
      </c>
      <c r="C25" s="12" t="s">
        <v>32</v>
      </c>
      <c r="D25" s="13"/>
      <c r="E25" s="13"/>
      <c r="F25" s="13"/>
      <c r="G25" s="13"/>
      <c r="H25" s="13"/>
      <c r="I25" s="13"/>
      <c r="J25" s="13"/>
      <c r="K25" s="13"/>
      <c r="L25" s="13"/>
      <c r="M25" s="13"/>
      <c r="N25" s="13"/>
      <c r="O25" s="13"/>
      <c r="P25" s="13"/>
      <c r="Q25" s="13"/>
    </row>
    <row r="26" spans="1:17" ht="33" customHeight="1">
      <c r="A26" s="14">
        <v>1</v>
      </c>
      <c r="B26" s="14" t="s">
        <v>33</v>
      </c>
      <c r="C26" s="15" t="s">
        <v>34</v>
      </c>
      <c r="D26" s="16"/>
      <c r="E26" s="17"/>
      <c r="F26" s="15" t="s">
        <v>35</v>
      </c>
      <c r="G26" s="16"/>
      <c r="H26" s="17"/>
      <c r="I26" s="14" t="s">
        <v>36</v>
      </c>
      <c r="J26" s="14"/>
      <c r="K26" s="14"/>
      <c r="L26" s="14" t="s">
        <v>37</v>
      </c>
      <c r="M26" s="14"/>
      <c r="N26" s="14"/>
      <c r="O26" s="14" t="s">
        <v>38</v>
      </c>
      <c r="P26" s="14"/>
      <c r="Q26" s="14"/>
    </row>
    <row r="27" spans="1:17" ht="33" customHeight="1">
      <c r="A27" s="14"/>
      <c r="B27" s="14"/>
      <c r="C27" s="15">
        <v>0</v>
      </c>
      <c r="D27" s="16"/>
      <c r="E27" s="17"/>
      <c r="F27" s="15">
        <v>0</v>
      </c>
      <c r="G27" s="16"/>
      <c r="H27" s="17"/>
      <c r="I27" s="14">
        <v>0</v>
      </c>
      <c r="J27" s="14"/>
      <c r="K27" s="14"/>
      <c r="L27" s="14">
        <v>0</v>
      </c>
      <c r="M27" s="14"/>
      <c r="N27" s="14"/>
      <c r="O27" s="16">
        <v>0</v>
      </c>
      <c r="P27" s="16"/>
      <c r="Q27" s="17"/>
    </row>
    <row r="28" spans="1:17" ht="40.5" customHeight="1">
      <c r="A28" s="14">
        <v>2</v>
      </c>
      <c r="B28" s="14" t="s">
        <v>39</v>
      </c>
      <c r="C28" s="14" t="s">
        <v>40</v>
      </c>
      <c r="D28" s="14" t="s">
        <v>41</v>
      </c>
      <c r="E28" s="14" t="s">
        <v>42</v>
      </c>
      <c r="F28" s="14" t="s">
        <v>43</v>
      </c>
      <c r="G28" s="14" t="s">
        <v>44</v>
      </c>
      <c r="H28" s="14" t="s">
        <v>45</v>
      </c>
      <c r="I28" s="14" t="s">
        <v>46</v>
      </c>
      <c r="J28" s="14" t="s">
        <v>47</v>
      </c>
      <c r="K28" s="14" t="s">
        <v>48</v>
      </c>
      <c r="L28" s="14" t="s">
        <v>49</v>
      </c>
      <c r="M28" s="14" t="s">
        <v>50</v>
      </c>
      <c r="N28" s="14" t="s">
        <v>51</v>
      </c>
      <c r="O28" s="14" t="s">
        <v>52</v>
      </c>
      <c r="P28" s="14" t="s">
        <v>53</v>
      </c>
      <c r="Q28" s="14" t="s">
        <v>54</v>
      </c>
    </row>
    <row r="29" spans="1:17" ht="31.5" customHeight="1">
      <c r="A29" s="14"/>
      <c r="B29" s="14"/>
      <c r="C29" s="14">
        <v>0</v>
      </c>
      <c r="D29" s="14">
        <v>0</v>
      </c>
      <c r="E29" s="14">
        <v>0</v>
      </c>
      <c r="F29" s="14">
        <v>0</v>
      </c>
      <c r="G29" s="14">
        <v>0</v>
      </c>
      <c r="H29" s="14">
        <v>0</v>
      </c>
      <c r="I29" s="14">
        <v>0</v>
      </c>
      <c r="J29" s="14">
        <v>0</v>
      </c>
      <c r="K29" s="14">
        <v>0</v>
      </c>
      <c r="L29" s="14">
        <v>0</v>
      </c>
      <c r="M29" s="14">
        <v>0</v>
      </c>
      <c r="N29" s="14">
        <v>0</v>
      </c>
      <c r="O29" s="14">
        <v>0</v>
      </c>
      <c r="P29" s="14">
        <v>0</v>
      </c>
      <c r="Q29" s="14">
        <v>0</v>
      </c>
    </row>
    <row r="30" spans="1:17" ht="27" customHeight="1">
      <c r="A30" s="14">
        <v>3</v>
      </c>
      <c r="B30" s="14" t="s">
        <v>55</v>
      </c>
      <c r="C30" s="15" t="s">
        <v>56</v>
      </c>
      <c r="D30" s="16"/>
      <c r="E30" s="16"/>
      <c r="F30" s="17"/>
      <c r="G30" s="14" t="s">
        <v>57</v>
      </c>
      <c r="H30" s="14"/>
      <c r="I30" s="14"/>
      <c r="J30" s="14"/>
      <c r="K30" s="14"/>
      <c r="L30" s="14"/>
      <c r="M30" s="14"/>
      <c r="N30" s="14"/>
      <c r="O30" s="14"/>
      <c r="P30" s="14" t="s">
        <v>54</v>
      </c>
      <c r="Q30" s="14"/>
    </row>
    <row r="31" spans="1:17" ht="58.5" customHeight="1">
      <c r="A31" s="14"/>
      <c r="B31" s="14"/>
      <c r="C31" s="14" t="s">
        <v>58</v>
      </c>
      <c r="D31" s="14" t="s">
        <v>59</v>
      </c>
      <c r="E31" s="14" t="s">
        <v>60</v>
      </c>
      <c r="F31" s="14" t="s">
        <v>61</v>
      </c>
      <c r="G31" s="14" t="s">
        <v>62</v>
      </c>
      <c r="H31" s="14" t="s">
        <v>63</v>
      </c>
      <c r="I31" s="14" t="s">
        <v>64</v>
      </c>
      <c r="J31" s="14"/>
      <c r="K31" s="14" t="s">
        <v>65</v>
      </c>
      <c r="L31" s="14" t="s">
        <v>66</v>
      </c>
      <c r="M31" s="14" t="s">
        <v>67</v>
      </c>
      <c r="N31" s="14" t="s">
        <v>68</v>
      </c>
      <c r="O31" s="14"/>
      <c r="P31" s="14"/>
      <c r="Q31" s="14"/>
    </row>
    <row r="32" spans="1:17" ht="30" customHeight="1">
      <c r="A32" s="14"/>
      <c r="B32" s="14"/>
      <c r="C32" s="14">
        <v>0</v>
      </c>
      <c r="D32" s="14">
        <v>0</v>
      </c>
      <c r="E32" s="14">
        <v>0</v>
      </c>
      <c r="F32" s="14">
        <v>0</v>
      </c>
      <c r="G32" s="14">
        <v>0</v>
      </c>
      <c r="H32" s="14">
        <v>0</v>
      </c>
      <c r="I32" s="15">
        <v>0</v>
      </c>
      <c r="J32" s="17"/>
      <c r="K32" s="14">
        <v>0</v>
      </c>
      <c r="L32" s="14">
        <v>0</v>
      </c>
      <c r="M32" s="14">
        <v>0</v>
      </c>
      <c r="N32" s="15">
        <v>0</v>
      </c>
      <c r="O32" s="17"/>
      <c r="P32" s="15">
        <v>0</v>
      </c>
      <c r="Q32" s="17"/>
    </row>
    <row r="33" spans="1:17" ht="30" customHeight="1">
      <c r="A33" s="14">
        <v>4</v>
      </c>
      <c r="B33" s="14" t="s">
        <v>69</v>
      </c>
      <c r="C33" s="15" t="s">
        <v>70</v>
      </c>
      <c r="D33" s="17"/>
      <c r="E33" s="15" t="s">
        <v>71</v>
      </c>
      <c r="F33" s="17"/>
      <c r="G33" s="15" t="s">
        <v>72</v>
      </c>
      <c r="H33" s="17"/>
      <c r="I33" s="18"/>
      <c r="J33" s="19"/>
      <c r="K33" s="19"/>
      <c r="L33" s="19"/>
      <c r="M33" s="19"/>
      <c r="N33" s="19"/>
      <c r="O33" s="19"/>
      <c r="P33" s="19"/>
      <c r="Q33" s="20"/>
    </row>
    <row r="34" spans="1:17" ht="30" customHeight="1">
      <c r="A34" s="14"/>
      <c r="B34" s="14"/>
      <c r="C34" s="15">
        <v>0</v>
      </c>
      <c r="D34" s="17"/>
      <c r="E34" s="15">
        <v>0</v>
      </c>
      <c r="F34" s="17"/>
      <c r="G34" s="15">
        <v>0</v>
      </c>
      <c r="H34" s="17"/>
      <c r="I34" s="21"/>
      <c r="J34" s="22"/>
      <c r="K34" s="22"/>
      <c r="L34" s="22"/>
      <c r="M34" s="22"/>
      <c r="N34" s="22"/>
      <c r="O34" s="22"/>
      <c r="P34" s="22"/>
      <c r="Q34" s="23"/>
    </row>
    <row r="35" spans="1:17" ht="30" customHeight="1">
      <c r="A35" s="14">
        <v>5</v>
      </c>
      <c r="B35" s="14" t="s">
        <v>73</v>
      </c>
      <c r="C35" s="15" t="s">
        <v>74</v>
      </c>
      <c r="D35" s="16"/>
      <c r="E35" s="17"/>
      <c r="F35" s="15" t="s">
        <v>75</v>
      </c>
      <c r="G35" s="16"/>
      <c r="H35" s="17"/>
      <c r="I35" s="21"/>
      <c r="J35" s="22"/>
      <c r="K35" s="22"/>
      <c r="L35" s="22"/>
      <c r="M35" s="22"/>
      <c r="N35" s="22"/>
      <c r="O35" s="22"/>
      <c r="P35" s="22"/>
      <c r="Q35" s="23"/>
    </row>
    <row r="36" spans="1:17" ht="30" customHeight="1">
      <c r="A36" s="14"/>
      <c r="B36" s="14"/>
      <c r="C36" s="15">
        <v>0</v>
      </c>
      <c r="D36" s="16"/>
      <c r="E36" s="17"/>
      <c r="F36" s="15">
        <v>0</v>
      </c>
      <c r="G36" s="16"/>
      <c r="H36" s="17"/>
      <c r="I36" s="21"/>
      <c r="J36" s="22"/>
      <c r="K36" s="22"/>
      <c r="L36" s="22"/>
      <c r="M36" s="22"/>
      <c r="N36" s="22"/>
      <c r="O36" s="22"/>
      <c r="P36" s="22"/>
      <c r="Q36" s="23"/>
    </row>
    <row r="37" spans="1:17" ht="30" customHeight="1">
      <c r="A37" s="14">
        <v>6</v>
      </c>
      <c r="B37" s="14" t="s">
        <v>76</v>
      </c>
      <c r="C37" s="15" t="s">
        <v>74</v>
      </c>
      <c r="D37" s="16"/>
      <c r="E37" s="17"/>
      <c r="F37" s="18"/>
      <c r="G37" s="19"/>
      <c r="H37" s="20"/>
      <c r="I37" s="21"/>
      <c r="J37" s="22"/>
      <c r="K37" s="22"/>
      <c r="L37" s="22"/>
      <c r="M37" s="22"/>
      <c r="N37" s="22"/>
      <c r="O37" s="22"/>
      <c r="P37" s="22"/>
      <c r="Q37" s="23"/>
    </row>
    <row r="38" spans="1:17" ht="30" customHeight="1">
      <c r="A38" s="14"/>
      <c r="B38" s="14"/>
      <c r="C38" s="15">
        <v>0</v>
      </c>
      <c r="D38" s="16"/>
      <c r="E38" s="17"/>
      <c r="F38" s="21"/>
      <c r="G38" s="22"/>
      <c r="H38" s="23"/>
      <c r="I38" s="21"/>
      <c r="J38" s="22"/>
      <c r="K38" s="22"/>
      <c r="L38" s="22"/>
      <c r="M38" s="22"/>
      <c r="N38" s="22"/>
      <c r="O38" s="22"/>
      <c r="P38" s="22"/>
      <c r="Q38" s="23"/>
    </row>
    <row r="39" spans="1:17" ht="30" customHeight="1">
      <c r="A39" s="14">
        <v>7</v>
      </c>
      <c r="B39" s="14" t="s">
        <v>77</v>
      </c>
      <c r="C39" s="15" t="s">
        <v>74</v>
      </c>
      <c r="D39" s="16"/>
      <c r="E39" s="17"/>
      <c r="F39" s="21"/>
      <c r="G39" s="22"/>
      <c r="H39" s="23"/>
      <c r="I39" s="21"/>
      <c r="J39" s="22"/>
      <c r="K39" s="22"/>
      <c r="L39" s="22"/>
      <c r="M39" s="22"/>
      <c r="N39" s="22"/>
      <c r="O39" s="22"/>
      <c r="P39" s="22"/>
      <c r="Q39" s="23"/>
    </row>
    <row r="40" spans="1:17" ht="30" customHeight="1">
      <c r="A40" s="14"/>
      <c r="B40" s="14"/>
      <c r="C40" s="15">
        <v>0</v>
      </c>
      <c r="D40" s="16"/>
      <c r="E40" s="17"/>
      <c r="F40" s="24"/>
      <c r="G40" s="25"/>
      <c r="H40" s="26"/>
      <c r="I40" s="21"/>
      <c r="J40" s="22"/>
      <c r="K40" s="22"/>
      <c r="L40" s="22"/>
      <c r="M40" s="22"/>
      <c r="N40" s="22"/>
      <c r="O40" s="22"/>
      <c r="P40" s="22"/>
      <c r="Q40" s="23"/>
    </row>
    <row r="41" spans="1:17" ht="30" customHeight="1">
      <c r="A41" s="14">
        <v>8</v>
      </c>
      <c r="B41" s="14" t="s">
        <v>78</v>
      </c>
      <c r="C41" s="15" t="s">
        <v>74</v>
      </c>
      <c r="D41" s="16"/>
      <c r="E41" s="17"/>
      <c r="F41" s="15" t="s">
        <v>79</v>
      </c>
      <c r="G41" s="16"/>
      <c r="H41" s="17"/>
      <c r="I41" s="21"/>
      <c r="J41" s="22"/>
      <c r="K41" s="22"/>
      <c r="L41" s="22"/>
      <c r="M41" s="22"/>
      <c r="N41" s="22"/>
      <c r="O41" s="22"/>
      <c r="P41" s="22"/>
      <c r="Q41" s="23"/>
    </row>
    <row r="42" spans="1:17" ht="30" customHeight="1">
      <c r="A42" s="14"/>
      <c r="B42" s="14"/>
      <c r="C42" s="15">
        <v>0</v>
      </c>
      <c r="D42" s="16"/>
      <c r="E42" s="17"/>
      <c r="F42" s="15">
        <v>0</v>
      </c>
      <c r="G42" s="16"/>
      <c r="H42" s="17"/>
      <c r="I42" s="24"/>
      <c r="J42" s="25"/>
      <c r="K42" s="25"/>
      <c r="L42" s="25"/>
      <c r="M42" s="25"/>
      <c r="N42" s="25"/>
      <c r="O42" s="25"/>
      <c r="P42" s="25"/>
      <c r="Q42" s="26"/>
    </row>
    <row r="43" spans="1:17" ht="84" customHeight="1">
      <c r="A43" s="27" t="s">
        <v>80</v>
      </c>
      <c r="B43" s="27"/>
      <c r="C43" s="27"/>
      <c r="D43" s="27"/>
      <c r="E43" s="27"/>
      <c r="F43" s="27"/>
      <c r="G43" s="27"/>
      <c r="H43" s="27"/>
      <c r="I43" s="27"/>
      <c r="J43" s="27"/>
      <c r="K43" s="27"/>
      <c r="L43" s="27"/>
      <c r="M43" s="27"/>
      <c r="N43" s="27"/>
      <c r="O43" s="27"/>
      <c r="P43" s="27"/>
      <c r="Q43" s="27"/>
    </row>
    <row r="45" ht="15.75" customHeight="1"/>
    <row r="46" ht="15.75" customHeight="1"/>
    <row r="47" ht="15.75" customHeight="1"/>
    <row r="48" ht="15.75" customHeight="1"/>
    <row r="49" ht="15.75" customHeight="1"/>
    <row r="50" ht="15.75" customHeight="1"/>
    <row r="51" spans="1:2" ht="19.5" customHeight="1">
      <c r="A51" s="1" t="s">
        <v>81</v>
      </c>
      <c r="B51" s="1"/>
    </row>
    <row r="52" spans="1:17" ht="45.75" customHeight="1">
      <c r="A52" s="10" t="s">
        <v>82</v>
      </c>
      <c r="B52" s="10"/>
      <c r="C52" s="10"/>
      <c r="D52" s="10"/>
      <c r="E52" s="10"/>
      <c r="F52" s="10"/>
      <c r="G52" s="10"/>
      <c r="H52" s="10"/>
      <c r="I52" s="10"/>
      <c r="J52" s="10"/>
      <c r="K52" s="10"/>
      <c r="L52" s="10"/>
      <c r="M52" s="10"/>
      <c r="N52" s="10"/>
      <c r="O52" s="10"/>
      <c r="P52" s="10"/>
      <c r="Q52" s="10"/>
    </row>
    <row r="53" spans="1:17" ht="27" customHeight="1">
      <c r="A53" s="11" t="s">
        <v>83</v>
      </c>
      <c r="B53" s="11"/>
      <c r="C53" s="11"/>
      <c r="D53" s="11"/>
      <c r="E53" s="11"/>
      <c r="F53" s="11"/>
      <c r="G53" s="11"/>
      <c r="H53" s="11"/>
      <c r="I53" s="11"/>
      <c r="J53" s="11"/>
      <c r="K53" s="11"/>
      <c r="L53" s="11"/>
      <c r="M53" s="11"/>
      <c r="N53" s="11"/>
      <c r="O53" s="11"/>
      <c r="P53" s="11"/>
      <c r="Q53" s="11"/>
    </row>
    <row r="54" spans="1:17" ht="42" customHeight="1">
      <c r="A54" s="28" t="s">
        <v>30</v>
      </c>
      <c r="B54" s="29" t="s">
        <v>84</v>
      </c>
      <c r="C54" s="30"/>
      <c r="D54" s="31"/>
      <c r="E54" s="32" t="s">
        <v>85</v>
      </c>
      <c r="F54" s="33"/>
      <c r="G54" s="33"/>
      <c r="H54" s="33"/>
      <c r="I54" s="33"/>
      <c r="J54" s="48"/>
      <c r="K54" s="49" t="s">
        <v>86</v>
      </c>
      <c r="L54" s="49" t="s">
        <v>87</v>
      </c>
      <c r="M54" s="32" t="s">
        <v>88</v>
      </c>
      <c r="N54" s="33"/>
      <c r="O54" s="33"/>
      <c r="P54" s="33"/>
      <c r="Q54" s="48"/>
    </row>
    <row r="55" spans="1:17" ht="94.5" customHeight="1">
      <c r="A55" s="34">
        <v>1</v>
      </c>
      <c r="B55" s="28" t="s">
        <v>89</v>
      </c>
      <c r="C55" s="28"/>
      <c r="D55" s="28"/>
      <c r="E55" s="35" t="s">
        <v>108</v>
      </c>
      <c r="F55" s="35"/>
      <c r="G55" s="35"/>
      <c r="H55" s="35"/>
      <c r="I55" s="35"/>
      <c r="J55" s="35"/>
      <c r="K55" s="50">
        <v>0</v>
      </c>
      <c r="L55" s="50">
        <v>0</v>
      </c>
      <c r="M55" s="50"/>
      <c r="N55" s="50"/>
      <c r="O55" s="50"/>
      <c r="P55" s="50"/>
      <c r="Q55" s="50"/>
    </row>
    <row r="56" spans="1:17" ht="94.5" customHeight="1">
      <c r="A56" s="34">
        <v>2</v>
      </c>
      <c r="B56" s="28" t="s">
        <v>90</v>
      </c>
      <c r="C56" s="28"/>
      <c r="D56" s="28"/>
      <c r="E56" s="35" t="s">
        <v>108</v>
      </c>
      <c r="F56" s="35"/>
      <c r="G56" s="35"/>
      <c r="H56" s="35"/>
      <c r="I56" s="35"/>
      <c r="J56" s="35"/>
      <c r="K56" s="50">
        <v>0</v>
      </c>
      <c r="L56" s="50">
        <v>0</v>
      </c>
      <c r="M56" s="50"/>
      <c r="N56" s="50"/>
      <c r="O56" s="50"/>
      <c r="P56" s="50"/>
      <c r="Q56" s="50"/>
    </row>
    <row r="57" spans="1:17" ht="94.5" customHeight="1">
      <c r="A57" s="34">
        <v>3</v>
      </c>
      <c r="B57" s="28" t="s">
        <v>91</v>
      </c>
      <c r="C57" s="28"/>
      <c r="D57" s="28"/>
      <c r="E57" s="35" t="s">
        <v>108</v>
      </c>
      <c r="F57" s="35"/>
      <c r="G57" s="35"/>
      <c r="H57" s="35"/>
      <c r="I57" s="35"/>
      <c r="J57" s="35"/>
      <c r="K57" s="50">
        <v>0</v>
      </c>
      <c r="L57" s="50">
        <v>0</v>
      </c>
      <c r="M57" s="50"/>
      <c r="N57" s="50"/>
      <c r="O57" s="50"/>
      <c r="P57" s="50"/>
      <c r="Q57" s="50"/>
    </row>
    <row r="58" spans="1:17" ht="94.5" customHeight="1">
      <c r="A58" s="34">
        <v>4</v>
      </c>
      <c r="B58" s="28" t="s">
        <v>92</v>
      </c>
      <c r="C58" s="28"/>
      <c r="D58" s="28"/>
      <c r="E58" s="35" t="s">
        <v>108</v>
      </c>
      <c r="F58" s="35"/>
      <c r="G58" s="35"/>
      <c r="H58" s="35"/>
      <c r="I58" s="35"/>
      <c r="J58" s="35"/>
      <c r="K58" s="50">
        <v>0</v>
      </c>
      <c r="L58" s="50">
        <v>0</v>
      </c>
      <c r="M58" s="50"/>
      <c r="N58" s="50"/>
      <c r="O58" s="50"/>
      <c r="P58" s="50"/>
      <c r="Q58" s="50"/>
    </row>
    <row r="59" spans="1:17" ht="39.75" customHeight="1">
      <c r="A59" s="28" t="s">
        <v>109</v>
      </c>
      <c r="B59" s="28"/>
      <c r="C59" s="28"/>
      <c r="D59" s="28"/>
      <c r="E59" s="28"/>
      <c r="F59" s="28"/>
      <c r="G59" s="28"/>
      <c r="H59" s="28"/>
      <c r="I59" s="28"/>
      <c r="J59" s="28"/>
      <c r="K59" s="28"/>
      <c r="L59" s="28"/>
      <c r="M59" s="28"/>
      <c r="N59" s="28"/>
      <c r="O59" s="28"/>
      <c r="P59" s="28"/>
      <c r="Q59" s="28"/>
    </row>
    <row r="60" spans="1:17" ht="39.75" customHeight="1">
      <c r="A60" s="36" t="s">
        <v>94</v>
      </c>
      <c r="B60" s="37"/>
      <c r="C60" s="37"/>
      <c r="D60" s="37"/>
      <c r="E60" s="37"/>
      <c r="F60" s="37"/>
      <c r="G60" s="37"/>
      <c r="H60" s="37"/>
      <c r="I60" s="37"/>
      <c r="J60" s="37"/>
      <c r="K60" s="37"/>
      <c r="L60" s="37"/>
      <c r="M60" s="37"/>
      <c r="N60" s="37"/>
      <c r="O60" s="37"/>
      <c r="P60" s="37"/>
      <c r="Q60" s="51"/>
    </row>
    <row r="67" spans="1:2" ht="20.25">
      <c r="A67" s="1" t="s">
        <v>95</v>
      </c>
      <c r="B67" s="1"/>
    </row>
    <row r="68" spans="1:17" ht="46.5" customHeight="1">
      <c r="A68" s="10" t="s">
        <v>96</v>
      </c>
      <c r="B68" s="10"/>
      <c r="C68" s="10"/>
      <c r="D68" s="10"/>
      <c r="E68" s="10"/>
      <c r="F68" s="10"/>
      <c r="G68" s="10"/>
      <c r="H68" s="10"/>
      <c r="I68" s="10"/>
      <c r="J68" s="10"/>
      <c r="K68" s="10"/>
      <c r="L68" s="10"/>
      <c r="M68" s="10"/>
      <c r="N68" s="10"/>
      <c r="O68" s="10"/>
      <c r="P68" s="10"/>
      <c r="Q68" s="10"/>
    </row>
    <row r="69" spans="1:17" ht="30" customHeight="1">
      <c r="A69" s="11" t="s">
        <v>83</v>
      </c>
      <c r="B69" s="11"/>
      <c r="C69" s="11"/>
      <c r="D69" s="11"/>
      <c r="E69" s="11"/>
      <c r="F69" s="11"/>
      <c r="G69" s="11"/>
      <c r="H69" s="11"/>
      <c r="I69" s="11"/>
      <c r="J69" s="11"/>
      <c r="K69" s="11"/>
      <c r="L69" s="11"/>
      <c r="M69" s="11"/>
      <c r="N69" s="11"/>
      <c r="O69" s="11"/>
      <c r="P69" s="11"/>
      <c r="Q69" s="11"/>
    </row>
    <row r="70" spans="1:17" ht="39" customHeight="1">
      <c r="A70" s="52" t="s">
        <v>30</v>
      </c>
      <c r="B70" s="53" t="s">
        <v>97</v>
      </c>
      <c r="C70" s="53"/>
      <c r="D70" s="53" t="s">
        <v>85</v>
      </c>
      <c r="E70" s="53"/>
      <c r="F70" s="53"/>
      <c r="G70" s="53" t="s">
        <v>98</v>
      </c>
      <c r="H70" s="53"/>
      <c r="I70" s="53" t="s">
        <v>99</v>
      </c>
      <c r="J70" s="53"/>
      <c r="K70" s="53" t="s">
        <v>100</v>
      </c>
      <c r="L70" s="53"/>
      <c r="M70" s="53" t="s">
        <v>88</v>
      </c>
      <c r="N70" s="53"/>
      <c r="O70" s="53"/>
      <c r="P70" s="53"/>
      <c r="Q70" s="53"/>
    </row>
    <row r="71" spans="1:17" ht="94.5" customHeight="1">
      <c r="A71" s="54">
        <v>1</v>
      </c>
      <c r="B71" s="55" t="s">
        <v>101</v>
      </c>
      <c r="C71" s="55"/>
      <c r="D71" s="55" t="s">
        <v>110</v>
      </c>
      <c r="E71" s="55"/>
      <c r="F71" s="55"/>
      <c r="G71" s="55" t="s">
        <v>111</v>
      </c>
      <c r="H71" s="55"/>
      <c r="I71" s="76" t="s">
        <v>112</v>
      </c>
      <c r="J71" s="76"/>
      <c r="K71" s="76" t="s">
        <v>113</v>
      </c>
      <c r="L71" s="76"/>
      <c r="M71" s="59"/>
      <c r="N71" s="59"/>
      <c r="O71" s="59"/>
      <c r="P71" s="59"/>
      <c r="Q71" s="59"/>
    </row>
    <row r="72" spans="1:17" ht="94.5" customHeight="1">
      <c r="A72" s="54">
        <v>2</v>
      </c>
      <c r="B72" s="55" t="s">
        <v>102</v>
      </c>
      <c r="C72" s="55"/>
      <c r="D72" s="55" t="s">
        <v>108</v>
      </c>
      <c r="E72" s="55"/>
      <c r="F72" s="55"/>
      <c r="G72" s="55"/>
      <c r="H72" s="55"/>
      <c r="I72" s="59"/>
      <c r="J72" s="59"/>
      <c r="K72" s="59"/>
      <c r="L72" s="59"/>
      <c r="M72" s="59"/>
      <c r="N72" s="59"/>
      <c r="O72" s="59"/>
      <c r="P72" s="59"/>
      <c r="Q72" s="59"/>
    </row>
    <row r="73" spans="1:17" ht="94.5" customHeight="1">
      <c r="A73" s="54">
        <v>3</v>
      </c>
      <c r="B73" s="55" t="s">
        <v>103</v>
      </c>
      <c r="C73" s="55"/>
      <c r="D73" s="55" t="s">
        <v>108</v>
      </c>
      <c r="E73" s="55"/>
      <c r="F73" s="55"/>
      <c r="G73" s="56" t="s">
        <v>104</v>
      </c>
      <c r="H73" s="56"/>
      <c r="I73" s="56" t="s">
        <v>104</v>
      </c>
      <c r="J73" s="56"/>
      <c r="K73" s="56" t="s">
        <v>104</v>
      </c>
      <c r="L73" s="56"/>
      <c r="M73" s="59"/>
      <c r="N73" s="59"/>
      <c r="O73" s="59"/>
      <c r="P73" s="59"/>
      <c r="Q73" s="59"/>
    </row>
    <row r="74" spans="1:17" ht="94.5" customHeight="1">
      <c r="A74" s="54">
        <v>4</v>
      </c>
      <c r="B74" s="55" t="s">
        <v>105</v>
      </c>
      <c r="C74" s="55"/>
      <c r="D74" s="55" t="s">
        <v>108</v>
      </c>
      <c r="E74" s="55"/>
      <c r="F74" s="55"/>
      <c r="G74" s="57"/>
      <c r="H74" s="58"/>
      <c r="I74" s="60"/>
      <c r="J74" s="61"/>
      <c r="K74" s="60"/>
      <c r="L74" s="61"/>
      <c r="M74" s="60"/>
      <c r="N74" s="62"/>
      <c r="O74" s="62"/>
      <c r="P74" s="62"/>
      <c r="Q74" s="61"/>
    </row>
    <row r="75" spans="1:17" ht="39.75" customHeight="1">
      <c r="A75" s="36" t="s">
        <v>94</v>
      </c>
      <c r="B75" s="37"/>
      <c r="C75" s="37"/>
      <c r="D75" s="37"/>
      <c r="E75" s="37"/>
      <c r="F75" s="37"/>
      <c r="G75" s="37"/>
      <c r="H75" s="37"/>
      <c r="I75" s="37"/>
      <c r="J75" s="37"/>
      <c r="K75" s="37"/>
      <c r="L75" s="37"/>
      <c r="M75" s="37"/>
      <c r="N75" s="37"/>
      <c r="O75" s="37"/>
      <c r="P75" s="37"/>
      <c r="Q75" s="51"/>
    </row>
  </sheetData>
  <sheetProtection/>
  <mergeCells count="133">
    <mergeCell ref="C6:D6"/>
    <mergeCell ref="C7:O7"/>
    <mergeCell ref="C8:O8"/>
    <mergeCell ref="C9:G9"/>
    <mergeCell ref="H9:O9"/>
    <mergeCell ref="I10:J10"/>
    <mergeCell ref="K10:L10"/>
    <mergeCell ref="M10:O10"/>
    <mergeCell ref="I11:J11"/>
    <mergeCell ref="K11:L11"/>
    <mergeCell ref="M11:O11"/>
    <mergeCell ref="C12:F12"/>
    <mergeCell ref="G12:O12"/>
    <mergeCell ref="C13:D13"/>
    <mergeCell ref="L13:M13"/>
    <mergeCell ref="N13:O13"/>
    <mergeCell ref="C14:D14"/>
    <mergeCell ref="L14:M14"/>
    <mergeCell ref="N14:O14"/>
    <mergeCell ref="C15:O15"/>
    <mergeCell ref="A22:B22"/>
    <mergeCell ref="A23:Q23"/>
    <mergeCell ref="A24:Q24"/>
    <mergeCell ref="C25:Q25"/>
    <mergeCell ref="C26:E26"/>
    <mergeCell ref="F26:H26"/>
    <mergeCell ref="I26:K26"/>
    <mergeCell ref="L26:N26"/>
    <mergeCell ref="O26:Q26"/>
    <mergeCell ref="C27:E27"/>
    <mergeCell ref="F27:H27"/>
    <mergeCell ref="I27:K27"/>
    <mergeCell ref="L27:N27"/>
    <mergeCell ref="O27:Q27"/>
    <mergeCell ref="C30:F30"/>
    <mergeCell ref="G30:O30"/>
    <mergeCell ref="I31:J31"/>
    <mergeCell ref="N31:O31"/>
    <mergeCell ref="I32:J32"/>
    <mergeCell ref="N32:O32"/>
    <mergeCell ref="P32:Q32"/>
    <mergeCell ref="C33:D33"/>
    <mergeCell ref="E33:F33"/>
    <mergeCell ref="G33:H33"/>
    <mergeCell ref="C34:D34"/>
    <mergeCell ref="E34:F34"/>
    <mergeCell ref="G34:H34"/>
    <mergeCell ref="C35:E35"/>
    <mergeCell ref="F35:H35"/>
    <mergeCell ref="C36:E36"/>
    <mergeCell ref="F36:H36"/>
    <mergeCell ref="C37:E37"/>
    <mergeCell ref="C38:E38"/>
    <mergeCell ref="C39:E39"/>
    <mergeCell ref="C40:E40"/>
    <mergeCell ref="C41:E41"/>
    <mergeCell ref="F41:H41"/>
    <mergeCell ref="C42:E42"/>
    <mergeCell ref="F42:H42"/>
    <mergeCell ref="A43:Q43"/>
    <mergeCell ref="A51:B51"/>
    <mergeCell ref="A52:Q52"/>
    <mergeCell ref="A53:Q53"/>
    <mergeCell ref="B54:D54"/>
    <mergeCell ref="E54:J54"/>
    <mergeCell ref="M54:Q54"/>
    <mergeCell ref="B55:D55"/>
    <mergeCell ref="E55:J55"/>
    <mergeCell ref="M55:Q55"/>
    <mergeCell ref="B56:D56"/>
    <mergeCell ref="E56:J56"/>
    <mergeCell ref="M56:Q56"/>
    <mergeCell ref="B57:D57"/>
    <mergeCell ref="E57:J57"/>
    <mergeCell ref="M57:Q57"/>
    <mergeCell ref="B58:D58"/>
    <mergeCell ref="E58:J58"/>
    <mergeCell ref="M58:Q58"/>
    <mergeCell ref="A59:Q59"/>
    <mergeCell ref="A60:Q60"/>
    <mergeCell ref="A67:B67"/>
    <mergeCell ref="A68:Q68"/>
    <mergeCell ref="A69:Q69"/>
    <mergeCell ref="B70:C70"/>
    <mergeCell ref="D70:F70"/>
    <mergeCell ref="G70:H70"/>
    <mergeCell ref="I70:J70"/>
    <mergeCell ref="K70:L70"/>
    <mergeCell ref="M70:Q70"/>
    <mergeCell ref="B71:C71"/>
    <mergeCell ref="D71:F71"/>
    <mergeCell ref="G71:H71"/>
    <mergeCell ref="I71:J71"/>
    <mergeCell ref="K71:L71"/>
    <mergeCell ref="M71:Q71"/>
    <mergeCell ref="B72:C72"/>
    <mergeCell ref="D72:F72"/>
    <mergeCell ref="G72:H72"/>
    <mergeCell ref="I72:J72"/>
    <mergeCell ref="K72:L72"/>
    <mergeCell ref="M72:Q72"/>
    <mergeCell ref="B73:C73"/>
    <mergeCell ref="D73:F73"/>
    <mergeCell ref="G73:H73"/>
    <mergeCell ref="I73:J73"/>
    <mergeCell ref="K73:L73"/>
    <mergeCell ref="M73:Q73"/>
    <mergeCell ref="B74:C74"/>
    <mergeCell ref="D74:F74"/>
    <mergeCell ref="G74:H74"/>
    <mergeCell ref="I74:J74"/>
    <mergeCell ref="K74:L74"/>
    <mergeCell ref="M74:Q74"/>
    <mergeCell ref="A75:Q75"/>
    <mergeCell ref="A26:A27"/>
    <mergeCell ref="A28:A29"/>
    <mergeCell ref="A30:A32"/>
    <mergeCell ref="A33:A34"/>
    <mergeCell ref="A35:A36"/>
    <mergeCell ref="A37:A38"/>
    <mergeCell ref="A39:A40"/>
    <mergeCell ref="A41:A42"/>
    <mergeCell ref="B26:B27"/>
    <mergeCell ref="B28:B29"/>
    <mergeCell ref="B30:B32"/>
    <mergeCell ref="B33:B34"/>
    <mergeCell ref="B35:B36"/>
    <mergeCell ref="B37:B38"/>
    <mergeCell ref="B39:B40"/>
    <mergeCell ref="B41:B42"/>
    <mergeCell ref="I33:Q42"/>
    <mergeCell ref="F37:H40"/>
    <mergeCell ref="P30:Q31"/>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WPS_1559609889</cp:lastModifiedBy>
  <dcterms:created xsi:type="dcterms:W3CDTF">2018-06-01T19:28:41Z</dcterms:created>
  <dcterms:modified xsi:type="dcterms:W3CDTF">2024-01-26T06:52:48Z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176508E4369A4C3EA57E9FB9492EC859_13</vt:lpwstr>
  </property>
</Properties>
</file>